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ih\Desktop\"/>
    </mc:Choice>
  </mc:AlternateContent>
  <xr:revisionPtr revIDLastSave="0" documentId="13_ncr:1_{1A41D9AA-BEF0-4E75-A306-044D2ACAE1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<sst xmlns="http://schemas.openxmlformats.org/spreadsheetml/2006/main" count="291" uniqueCount="187">
  <si>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</si>
  <si>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</si>
  <si>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</si>
  <si>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</si>
  <si>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</si>
  <si>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</si>
  <si>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</si>
  <si>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</si>
  <si>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</si>
  <si>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</si>
  <si>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</si>
  <si>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</si>
  <si>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</si>
  <si>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</si>
  <si>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</si>
  <si>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</si>
  <si>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</si>
  <si>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</si>
  <si>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</si>
  <si>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</si>
  <si>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</si>
  <si>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</si>
  <si>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</si>
  <si>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</si>
  <si>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</si>
  <si>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</si>
  <si>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</si>
  <si>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</si>
  <si>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</si>
  <si>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</si>
  <si>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</si>
  <si>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</si>
  <si>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</si>
  <si>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</si>
  <si>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</si>
  <si>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</si>
  <si>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</si>
  <si>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</si>
  <si>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</si>
  <si>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</si>
  <si>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</si>
  <si>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</si>
  <si>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</si>
  <si>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</si>
  <si>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</si>
  <si>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</si>
  <si>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</si>
  <si>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</si>
  <si>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</si>
  <si>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</si>
  <si>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</si>
  <si>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</si>
  <si>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</si>
  <si>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</si>
  <si>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</si>
  <si>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</si>
  <si>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</si>
  <si>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</si>
  <si>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</si>
  <si>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</si>
  <si>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</si>
  <si>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</si>
  <si>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</si>
  <si>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</si>
  <si>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</si>
  <si>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</si>
  <si>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</si>
  <si>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</si>
  <si>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</si>
  <si>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</si>
  <si>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</si>
  <si>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</si>
  <si>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</si>
  <si>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</si>
  <si>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</si>
  <si>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</si>
  <si>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</si>
  <si>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</si>
  <si>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</si>
  <si>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</si>
  <si>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</si>
  <si>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</si>
  <si>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</si>
  <si>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</si>
  <si>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</si>
  <si>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</si>
  <si>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</si>
  <si>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</si>
  <si>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</si>
  <si>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</si>
  <si>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</si>
  <si>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</si>
  <si>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</si>
  <si>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</si>
  <si>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</si>
  <si>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</si>
  <si>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</si>
  <si>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</si>
  <si>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</si>
  <si>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</si>
  <si>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</si>
  <si>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</si>
  <si>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 xml:space="preserve">Lisa Foster </t>
  </si>
  <si>
    <t xml:space="preserve">Al-Anon </t>
  </si>
  <si>
    <t xml:space="preserve">Johathon Burns </t>
  </si>
  <si>
    <t>HRC</t>
  </si>
  <si>
    <t xml:space="preserve">Mary Phillippi </t>
  </si>
  <si>
    <t xml:space="preserve">PLE </t>
  </si>
  <si>
    <t xml:space="preserve">Norm Wilson </t>
  </si>
  <si>
    <t xml:space="preserve">HRC </t>
  </si>
  <si>
    <t xml:space="preserve">Sue Sheeran </t>
  </si>
  <si>
    <t xml:space="preserve">Community Member </t>
  </si>
  <si>
    <t>Nate Alexander</t>
  </si>
  <si>
    <t xml:space="preserve">Janice Watson </t>
  </si>
  <si>
    <t xml:space="preserve">Lake Ridge Christian Church </t>
  </si>
  <si>
    <t xml:space="preserve">Choices Pregnancy </t>
  </si>
  <si>
    <t xml:space="preserve">Amy Hornbrook </t>
  </si>
  <si>
    <t xml:space="preserve">Cory Hanks </t>
  </si>
  <si>
    <t xml:space="preserve">Julie Pohlman </t>
  </si>
  <si>
    <t xml:space="preserve">Board member of Doorway to hope </t>
  </si>
  <si>
    <t xml:space="preserve">Celebrate Recovery </t>
  </si>
  <si>
    <t>Region 4 ROSC TA</t>
  </si>
  <si>
    <t xml:space="preserve">Kyra Graham </t>
  </si>
  <si>
    <t xml:space="preserve">Johanna Gonzalez </t>
  </si>
  <si>
    <t xml:space="preserve">Statewide ROSC </t>
  </si>
  <si>
    <t xml:space="preserve">Horizon Health </t>
  </si>
  <si>
    <t xml:space="preserve">Doug Cochran </t>
  </si>
  <si>
    <t xml:space="preserve">Cindy Spencer </t>
  </si>
  <si>
    <t>Kansas School</t>
  </si>
  <si>
    <t xml:space="preserve">Dr. Marilyn Frey </t>
  </si>
  <si>
    <t xml:space="preserve">Scott Foster </t>
  </si>
  <si>
    <t xml:space="preserve">Neighborhood Watch </t>
  </si>
  <si>
    <t xml:space="preserve">Judy Benton </t>
  </si>
  <si>
    <t xml:space="preserve">Family Member </t>
  </si>
  <si>
    <t xml:space="preserve">Mary Alice Parks </t>
  </si>
  <si>
    <t xml:space="preserve">Probation Officer </t>
  </si>
  <si>
    <t xml:space="preserve">Kristina Drum </t>
  </si>
  <si>
    <t xml:space="preserve">Rick Cook </t>
  </si>
  <si>
    <t xml:space="preserve">Debbie Cook </t>
  </si>
  <si>
    <t xml:space="preserve">Horace Baptist Church </t>
  </si>
  <si>
    <t xml:space="preserve">Dennis Eveland </t>
  </si>
  <si>
    <t xml:space="preserve">Michelle Creech </t>
  </si>
  <si>
    <t>Carrie McKenzie</t>
  </si>
  <si>
    <t xml:space="preserve">Gatewat Foundation </t>
  </si>
  <si>
    <t xml:space="preserve">Jenna Hays </t>
  </si>
  <si>
    <t xml:space="preserve">ROSC Program Supervisor </t>
  </si>
  <si>
    <t xml:space="preserve">Mary Taylor </t>
  </si>
  <si>
    <t xml:space="preserve">Right to life of Edgar County </t>
  </si>
  <si>
    <t xml:space="preserve">Lisa Ellis </t>
  </si>
  <si>
    <t xml:space="preserve">Edgar County Board </t>
  </si>
  <si>
    <t xml:space="preserve">Bethany Wagoner </t>
  </si>
  <si>
    <t xml:space="preserve">Prairie Press </t>
  </si>
  <si>
    <t xml:space="preserve">Michelle Hibbard </t>
  </si>
  <si>
    <t>Rosecrance</t>
  </si>
  <si>
    <t xml:space="preserve">Camille Gordon </t>
  </si>
  <si>
    <t xml:space="preserve">HOPE </t>
  </si>
  <si>
    <t xml:space="preserve">Jack Hoffman </t>
  </si>
  <si>
    <t xml:space="preserve">Traveliing Pastor </t>
  </si>
  <si>
    <t xml:space="preserve">Susan Essenger </t>
  </si>
  <si>
    <t>Amanda Thompson</t>
  </si>
  <si>
    <t xml:space="preserve">CPRS HRC </t>
  </si>
  <si>
    <t xml:space="preserve">Vicky Dick </t>
  </si>
  <si>
    <t xml:space="preserve">Helping Hands Soup Kitchen </t>
  </si>
  <si>
    <t xml:space="preserve">Jenifer Bonawit </t>
  </si>
  <si>
    <t>Betty Redden</t>
  </si>
  <si>
    <t xml:space="preserve">PERK Program </t>
  </si>
  <si>
    <t xml:space="preserve">Kristin Davis </t>
  </si>
  <si>
    <t xml:space="preserve">Family Guidance Center </t>
  </si>
  <si>
    <t xml:space="preserve">Mary Morgan Ryan </t>
  </si>
  <si>
    <t>Superintendent Disrtict 95</t>
  </si>
  <si>
    <t xml:space="preserve">Deb Bechman </t>
  </si>
  <si>
    <t xml:space="preserve">Andrew Garvin </t>
  </si>
  <si>
    <t xml:space="preserve">Linda Lane </t>
  </si>
  <si>
    <t>Lori Carroll</t>
  </si>
  <si>
    <t>ROSC TA Region 4</t>
  </si>
  <si>
    <t xml:space="preserve">Pastor Coss Point </t>
  </si>
  <si>
    <t xml:space="preserve">Birth to 5 Program </t>
  </si>
  <si>
    <t xml:space="preserve">Heather Myers </t>
  </si>
  <si>
    <t xml:space="preserve">Savation Army </t>
  </si>
  <si>
    <t xml:space="preserve">Edgar County ROSC </t>
  </si>
  <si>
    <t xml:space="preserve">Hour House </t>
  </si>
  <si>
    <t xml:space="preserve">Edgar County </t>
  </si>
  <si>
    <t xml:space="preserve">Nicki Hanks </t>
  </si>
  <si>
    <t>217-549-7599</t>
  </si>
  <si>
    <t>nickih@hourhouserecovery.org</t>
  </si>
  <si>
    <t>217-549-5362</t>
  </si>
  <si>
    <t>513 North 13th St., Mattoon, IL 61938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</si>
</sst>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5" sqref="B5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179</v>
      </c>
    </row>
    <row r="2" spans="1:2" ht="33" customHeight="1" x14ac:dyDescent="0.25">
      <c r="A2" s="2" t="s">
        <v>2</v>
      </c>
      <c r="B2" s="14" t="s">
        <v>180</v>
      </c>
    </row>
    <row r="3" spans="1:2" ht="33" customHeight="1" x14ac:dyDescent="0.25">
      <c r="A3" s="5" t="s">
        <v>3</v>
      </c>
      <c r="B3" s="13" t="s">
        <v>186</v>
      </c>
    </row>
    <row r="4" spans="1:2" ht="33" customHeight="1" x14ac:dyDescent="0.25">
      <c r="A4" s="2" t="s">
        <v>13</v>
      </c>
      <c r="B4" s="14" t="s">
        <v>182</v>
      </c>
    </row>
    <row r="5" spans="1:2" ht="33" customHeight="1" x14ac:dyDescent="0.25">
      <c r="A5" s="5" t="s">
        <v>14</v>
      </c>
      <c r="B5" s="13" t="s">
        <v>183</v>
      </c>
    </row>
    <row r="6" spans="1:2" ht="33" customHeight="1" x14ac:dyDescent="0.25">
      <c r="A6" s="2" t="s">
        <v>15</v>
      </c>
      <c r="B6" s="14" t="s">
        <v>184</v>
      </c>
    </row>
    <row r="7" spans="1:2" ht="33" customHeight="1" x14ac:dyDescent="0.25">
      <c r="A7" s="5" t="s">
        <v>12</v>
      </c>
      <c r="B7" s="13" t="s">
        <v>144</v>
      </c>
    </row>
    <row r="8" spans="1:2" ht="33" customHeight="1" x14ac:dyDescent="0.25">
      <c r="A8" s="3" t="s">
        <v>11</v>
      </c>
      <c r="B8" s="14" t="s">
        <v>185</v>
      </c>
    </row>
    <row r="9" spans="1:2" ht="33" customHeight="1" x14ac:dyDescent="0.25">
      <c r="A9" s="5" t="s">
        <v>4</v>
      </c>
      <c r="B9" s="13" t="s">
        <v>181</v>
      </c>
    </row>
    <row r="10" spans="1:2" ht="33" customHeight="1" x14ac:dyDescent="0.25">
      <c r="A10" s="2" t="s">
        <v>5</v>
      </c>
      <c r="B10" s="14">
        <v>4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workbookViewId="0">
      <selection activeCell="F44" sqref="F44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2.25" thickBot="1" x14ac:dyDescent="0.3">
      <c r="A2" s="16" t="s">
        <v>102</v>
      </c>
      <c r="B2" s="18">
        <v>44775</v>
      </c>
      <c r="C2" s="24" t="s">
        <v>66</v>
      </c>
      <c r="D2" s="16" t="s">
        <v>103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2.25" thickBot="1" x14ac:dyDescent="0.3">
      <c r="A3" s="16" t="s">
        <v>104</v>
      </c>
      <c r="B3" s="18">
        <v>44783</v>
      </c>
      <c r="C3" s="24" t="s">
        <v>31</v>
      </c>
      <c r="D3" s="16" t="s">
        <v>105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16.5" thickBot="1" x14ac:dyDescent="0.3">
      <c r="A4" s="16" t="s">
        <v>106</v>
      </c>
      <c r="B4" s="18">
        <v>45531</v>
      </c>
      <c r="C4" s="24" t="s">
        <v>74</v>
      </c>
      <c r="D4" s="16" t="s">
        <v>107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32.25" thickBot="1" x14ac:dyDescent="0.3">
      <c r="A5" s="16" t="s">
        <v>108</v>
      </c>
      <c r="B5" s="18">
        <v>44783</v>
      </c>
      <c r="C5" s="24" t="s">
        <v>31</v>
      </c>
      <c r="D5" s="16" t="s">
        <v>109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6.5" thickBot="1" x14ac:dyDescent="0.3">
      <c r="A6" s="16" t="s">
        <v>110</v>
      </c>
      <c r="B6" s="18">
        <v>44798</v>
      </c>
      <c r="C6" s="24" t="s">
        <v>63</v>
      </c>
      <c r="D6" s="16" t="s">
        <v>111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 thickBot="1" x14ac:dyDescent="0.3">
      <c r="A7" s="16" t="s">
        <v>112</v>
      </c>
      <c r="B7" s="18">
        <v>44812</v>
      </c>
      <c r="C7" s="24" t="s">
        <v>21</v>
      </c>
      <c r="D7" s="16" t="s">
        <v>114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16.5" thickBot="1" x14ac:dyDescent="0.3">
      <c r="A8" s="16" t="s">
        <v>113</v>
      </c>
      <c r="B8" s="18">
        <v>44819</v>
      </c>
      <c r="C8" s="24" t="s">
        <v>59</v>
      </c>
      <c r="D8" s="16" t="s">
        <v>115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">
        <v>116</v>
      </c>
      <c r="B9" s="18">
        <v>44852</v>
      </c>
      <c r="C9" s="24" t="s">
        <v>48</v>
      </c>
      <c r="D9" s="16" t="s">
        <v>119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32.25" thickBot="1" x14ac:dyDescent="0.3">
      <c r="A10" s="16" t="s">
        <v>117</v>
      </c>
      <c r="B10" s="18">
        <v>44852</v>
      </c>
      <c r="C10" s="24" t="s">
        <v>66</v>
      </c>
      <c r="D10" s="16" t="s">
        <v>120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2.25" thickBot="1" x14ac:dyDescent="0.3">
      <c r="A11" s="16" t="s">
        <v>118</v>
      </c>
      <c r="B11" s="18">
        <v>44880</v>
      </c>
      <c r="C11" s="24" t="s">
        <v>18</v>
      </c>
      <c r="D11" s="16" t="s">
        <v>121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6.5" thickBot="1" x14ac:dyDescent="0.3">
      <c r="A12" s="16" t="s">
        <v>122</v>
      </c>
      <c r="B12" s="18">
        <v>44881</v>
      </c>
      <c r="C12" s="24" t="s">
        <v>40</v>
      </c>
      <c r="D12" s="16" t="s">
        <v>125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2.25" thickBot="1" x14ac:dyDescent="0.3">
      <c r="A13" s="16" t="s">
        <v>123</v>
      </c>
      <c r="B13" s="18">
        <v>44932</v>
      </c>
      <c r="C13" s="24" t="s">
        <v>20</v>
      </c>
      <c r="D13" s="16" t="s">
        <v>124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 thickBot="1" x14ac:dyDescent="0.3">
      <c r="A14" s="16" t="s">
        <v>126</v>
      </c>
      <c r="B14" s="18">
        <v>44950</v>
      </c>
      <c r="C14" s="24" t="s">
        <v>37</v>
      </c>
      <c r="D14" s="16" t="s">
        <v>10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5" thickBot="1" x14ac:dyDescent="0.3">
      <c r="A15" s="16" t="s">
        <v>127</v>
      </c>
      <c r="B15" s="18">
        <v>44953</v>
      </c>
      <c r="C15" s="24" t="s">
        <v>51</v>
      </c>
      <c r="D15" s="16" t="s">
        <v>128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6.5" thickBot="1" x14ac:dyDescent="0.3">
      <c r="A16" s="16" t="s">
        <v>129</v>
      </c>
      <c r="B16" s="18">
        <v>44958</v>
      </c>
      <c r="C16" s="24" t="s">
        <v>40</v>
      </c>
      <c r="D16" s="16" t="s">
        <v>125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6.5" thickBot="1" x14ac:dyDescent="0.3">
      <c r="A17" s="16" t="s">
        <v>130</v>
      </c>
      <c r="B17" s="18">
        <v>44985</v>
      </c>
      <c r="C17" s="24" t="s">
        <v>63</v>
      </c>
      <c r="D17" s="16" t="s">
        <v>131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5" thickBot="1" x14ac:dyDescent="0.3">
      <c r="A18" s="16" t="s">
        <v>132</v>
      </c>
      <c r="B18" s="18">
        <v>44965</v>
      </c>
      <c r="C18" s="24" t="s">
        <v>77</v>
      </c>
      <c r="D18" s="16" t="s">
        <v>133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5" thickBot="1" x14ac:dyDescent="0.3">
      <c r="A19" s="16" t="s">
        <v>134</v>
      </c>
      <c r="B19" s="18">
        <v>44974</v>
      </c>
      <c r="C19" s="24" t="s">
        <v>46</v>
      </c>
      <c r="D19" s="16" t="s">
        <v>135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5" thickBot="1" x14ac:dyDescent="0.3">
      <c r="A20" s="16" t="s">
        <v>136</v>
      </c>
      <c r="B20" s="18">
        <v>44852</v>
      </c>
      <c r="C20" s="24" t="s">
        <v>74</v>
      </c>
      <c r="D20" s="16" t="s">
        <v>107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32.25" thickBot="1" x14ac:dyDescent="0.3">
      <c r="A21" s="16" t="s">
        <v>137</v>
      </c>
      <c r="B21" s="18">
        <v>45104</v>
      </c>
      <c r="C21" s="24" t="s">
        <v>21</v>
      </c>
      <c r="D21" s="16" t="s">
        <v>139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5" thickBot="1" x14ac:dyDescent="0.3">
      <c r="A22" s="16" t="s">
        <v>138</v>
      </c>
      <c r="B22" s="18">
        <v>45104</v>
      </c>
      <c r="C22" s="24" t="s">
        <v>23</v>
      </c>
      <c r="D22" s="16" t="s">
        <v>111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5" thickBot="1" x14ac:dyDescent="0.3">
      <c r="A23" s="16" t="s">
        <v>140</v>
      </c>
      <c r="B23" s="18">
        <v>45103</v>
      </c>
      <c r="C23" s="24" t="s">
        <v>74</v>
      </c>
      <c r="D23" s="16" t="s">
        <v>107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32.25" thickBot="1" x14ac:dyDescent="0.3">
      <c r="A24" s="16" t="s">
        <v>141</v>
      </c>
      <c r="B24" s="18">
        <v>45117</v>
      </c>
      <c r="C24" s="24" t="s">
        <v>31</v>
      </c>
      <c r="D24" s="16" t="s">
        <v>105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5" thickBot="1" x14ac:dyDescent="0.3">
      <c r="A25" s="16" t="s">
        <v>142</v>
      </c>
      <c r="B25" s="18">
        <v>45258</v>
      </c>
      <c r="C25" s="24" t="s">
        <v>58</v>
      </c>
      <c r="D25" s="16" t="s">
        <v>143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2.25" thickBot="1" x14ac:dyDescent="0.3">
      <c r="A26" s="16" t="s">
        <v>144</v>
      </c>
      <c r="B26" s="18">
        <v>44753</v>
      </c>
      <c r="C26" s="24" t="s">
        <v>20</v>
      </c>
      <c r="D26" s="16" t="s">
        <v>145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32.25" thickBot="1" x14ac:dyDescent="0.3">
      <c r="A27" s="16" t="s">
        <v>146</v>
      </c>
      <c r="B27" s="18">
        <v>45258</v>
      </c>
      <c r="C27" s="24" t="s">
        <v>23</v>
      </c>
      <c r="D27" s="16" t="s">
        <v>147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2.25" thickBot="1" x14ac:dyDescent="0.3">
      <c r="A28" s="16" t="s">
        <v>148</v>
      </c>
      <c r="B28" s="18">
        <v>45315</v>
      </c>
      <c r="C28" s="24" t="s">
        <v>29</v>
      </c>
      <c r="D28" s="16" t="s">
        <v>149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5" thickBot="1" x14ac:dyDescent="0.3">
      <c r="A29" s="16" t="s">
        <v>150</v>
      </c>
      <c r="B29" s="18">
        <v>45315</v>
      </c>
      <c r="C29" s="24" t="s">
        <v>82</v>
      </c>
      <c r="D29" s="16" t="s">
        <v>151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5" thickBot="1" x14ac:dyDescent="0.3">
      <c r="A30" s="16" t="s">
        <v>152</v>
      </c>
      <c r="B30" s="18">
        <v>45329</v>
      </c>
      <c r="C30" s="24" t="s">
        <v>58</v>
      </c>
      <c r="D30" s="16" t="s">
        <v>153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2.25" thickBot="1" x14ac:dyDescent="0.3">
      <c r="A31" s="16" t="s">
        <v>154</v>
      </c>
      <c r="B31" s="18">
        <v>45349</v>
      </c>
      <c r="C31" s="24" t="s">
        <v>81</v>
      </c>
      <c r="D31" s="16" t="s">
        <v>155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32.25" thickBot="1" x14ac:dyDescent="0.3">
      <c r="A32" s="16" t="s">
        <v>156</v>
      </c>
      <c r="B32" s="18">
        <v>45349</v>
      </c>
      <c r="C32" s="24" t="s">
        <v>22</v>
      </c>
      <c r="D32" s="16" t="s">
        <v>157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5" thickBot="1" x14ac:dyDescent="0.3">
      <c r="A33" s="16" t="s">
        <v>158</v>
      </c>
      <c r="B33" s="18">
        <v>45349</v>
      </c>
      <c r="C33" s="24" t="s">
        <v>63</v>
      </c>
      <c r="D33" s="16" t="s">
        <v>111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2.25" thickBot="1" x14ac:dyDescent="0.3">
      <c r="A34" s="16" t="s">
        <v>159</v>
      </c>
      <c r="B34" s="18">
        <v>45349</v>
      </c>
      <c r="C34" s="24" t="s">
        <v>20</v>
      </c>
      <c r="D34" s="16" t="s">
        <v>160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32.25" thickBot="1" x14ac:dyDescent="0.3">
      <c r="A35" s="16" t="s">
        <v>161</v>
      </c>
      <c r="B35" s="18">
        <v>45349</v>
      </c>
      <c r="C35" s="24" t="s">
        <v>63</v>
      </c>
      <c r="D35" s="16" t="s">
        <v>162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5" thickBot="1" x14ac:dyDescent="0.3">
      <c r="A36" s="16" t="s">
        <v>163</v>
      </c>
      <c r="B36" s="18">
        <v>45344</v>
      </c>
      <c r="C36" s="24" t="s">
        <v>65</v>
      </c>
      <c r="D36" s="16" t="s">
        <v>165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5" thickBot="1" x14ac:dyDescent="0.3">
      <c r="A37" s="16" t="s">
        <v>164</v>
      </c>
      <c r="B37" s="18">
        <v>45349</v>
      </c>
      <c r="C37" s="24" t="s">
        <v>63</v>
      </c>
      <c r="D37" s="16" t="s">
        <v>111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5" thickBot="1" x14ac:dyDescent="0.3">
      <c r="A38" s="16" t="s">
        <v>166</v>
      </c>
      <c r="B38" s="18">
        <v>45405</v>
      </c>
      <c r="C38" s="24" t="s">
        <v>58</v>
      </c>
      <c r="D38" s="16" t="s">
        <v>167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32.25" thickBot="1" x14ac:dyDescent="0.3">
      <c r="A39" s="16" t="s">
        <v>168</v>
      </c>
      <c r="B39" s="18">
        <v>45194</v>
      </c>
      <c r="C39" s="24" t="s">
        <v>64</v>
      </c>
      <c r="D39" s="16" t="s">
        <v>169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32.25" thickBot="1" x14ac:dyDescent="0.3">
      <c r="A40" s="16" t="s">
        <v>170</v>
      </c>
      <c r="B40" s="18">
        <v>45566</v>
      </c>
      <c r="C40" s="24" t="s">
        <v>20</v>
      </c>
      <c r="D40" s="16" t="s">
        <v>174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32.25" thickBot="1" x14ac:dyDescent="0.3">
      <c r="A41" s="16" t="s">
        <v>171</v>
      </c>
      <c r="B41" s="18">
        <v>45627</v>
      </c>
      <c r="C41" s="24" t="s">
        <v>21</v>
      </c>
      <c r="D41" s="16" t="s">
        <v>175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32.25" thickBot="1" x14ac:dyDescent="0.3">
      <c r="A42" s="16" t="s">
        <v>172</v>
      </c>
      <c r="B42" s="18">
        <v>45195</v>
      </c>
      <c r="C42" s="24" t="s">
        <v>27</v>
      </c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5" thickBot="1" x14ac:dyDescent="0.3">
      <c r="A43" s="16" t="s">
        <v>173</v>
      </c>
      <c r="B43" s="18">
        <v>45767</v>
      </c>
      <c r="C43" s="24" t="s">
        <v>65</v>
      </c>
      <c r="D43" s="16" t="s">
        <v>176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2.25" thickBot="1" x14ac:dyDescent="0.3">
      <c r="A44" s="16" t="s">
        <v>177</v>
      </c>
      <c r="B44" s="18">
        <v>45797</v>
      </c>
      <c r="C44" s="24" t="s">
        <v>81</v>
      </c>
      <c r="D44" s="16" t="s">
        <v>178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5" thickBot="1" x14ac:dyDescent="0.3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5" thickBot="1" x14ac:dyDescent="0.3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5" thickBot="1" x14ac:dyDescent="0.3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5" thickBot="1" x14ac:dyDescent="0.3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5" thickBot="1" x14ac:dyDescent="0.3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1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3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1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2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1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1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0</v>
      </c>
    </row>
    <row r="21" spans="1:11" x14ac:dyDescent="0.25">
      <c r="J21" s="12" t="s">
        <v>40</v>
      </c>
      <c r="K21">
        <f>COUNTIF('2. ROSC Active'!C2:C251,J21)</f>
        <v>2</v>
      </c>
    </row>
    <row r="22" spans="1:11" x14ac:dyDescent="0.25">
      <c r="J22" s="12" t="s">
        <v>34</v>
      </c>
      <c r="K22">
        <f>COUNTIF('2. ROSC Active'!C2:C251,J22)</f>
        <v>0</v>
      </c>
    </row>
    <row r="23" spans="1:11" x14ac:dyDescent="0.25">
      <c r="J23" s="12" t="s">
        <v>59</v>
      </c>
      <c r="K23">
        <f>COUNTIF('2. ROSC Active'!C2:C251,J23)</f>
        <v>1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1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1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1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0</v>
      </c>
    </row>
    <row r="36" spans="10:11" x14ac:dyDescent="0.25">
      <c r="J36" s="12" t="s">
        <v>74</v>
      </c>
      <c r="K36">
        <f>COUNTIF('2. ROSC Active'!C2:C251,J36)</f>
        <v>3</v>
      </c>
    </row>
    <row r="37" spans="10:11" x14ac:dyDescent="0.25">
      <c r="J37" s="12" t="s">
        <v>66</v>
      </c>
      <c r="K37">
        <f>COUNTIF('2. ROSC Active'!C2:C251,J37)</f>
        <v>2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4</v>
      </c>
    </row>
    <row r="40" spans="10:11" x14ac:dyDescent="0.25">
      <c r="J40" s="12" t="s">
        <v>18</v>
      </c>
      <c r="K40">
        <f>COUNTIF('2. ROSC Active'!C2:C251,J40)</f>
        <v>1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2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0</v>
      </c>
    </row>
    <row r="46" spans="10:11" x14ac:dyDescent="0.25">
      <c r="J46" s="12" t="s">
        <v>58</v>
      </c>
      <c r="K46">
        <f>COUNTIF('2. ROSC Active'!C2:C251,J46)</f>
        <v>3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3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1</v>
      </c>
    </row>
    <row r="51" spans="10:11" x14ac:dyDescent="0.25">
      <c r="J51" s="12" t="s">
        <v>63</v>
      </c>
      <c r="K51">
        <f>COUNTIF('2. ROSC Active'!C2:C251,J51)</f>
        <v>5</v>
      </c>
    </row>
    <row r="52" spans="10:11" x14ac:dyDescent="0.25">
      <c r="J52" s="12" t="s">
        <v>53</v>
      </c>
      <c r="K52">
        <f>COUNTIF('2. ROSC Active'!C2:C251,J52)</f>
        <v>0</v>
      </c>
    </row>
    <row r="53" spans="10:11" x14ac:dyDescent="0.25">
      <c r="J53" s="12" t="s">
        <v>65</v>
      </c>
      <c r="K53">
        <f>COUNTIF('2. ROSC Active'!C2:C251,J53)</f>
        <v>2</v>
      </c>
    </row>
    <row r="55" spans="10:11" x14ac:dyDescent="0.25">
      <c r="J55" s="12" t="s">
        <v>88</v>
      </c>
      <c r="K55">
        <f>SUM(K2:K53)</f>
        <v>43</v>
      </c>
    </row>
    <row r="56" spans="10:11" x14ac:dyDescent="0.25">
      <c r="J56" s="12" t="s">
        <v>87</v>
      </c>
      <c r="K56">
        <f>COUNTIF(K2:K53, "&gt;0")</f>
        <v>23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6969F5-8393-4B01-9A80-77FDF7587035}"/>
</file>

<file path=customXml/itemProps2.xml><?xml version="1.0" encoding="utf-8"?>
<ds:datastoreItem xmlns:ds="http://schemas.openxmlformats.org/officeDocument/2006/customXml" ds:itemID="{D2DBD980-7076-4D06-A6CB-5E78733B1EDC}"/>
</file>

<file path=customXml/itemProps3.xml><?xml version="1.0" encoding="utf-8"?>
<ds:datastoreItem xmlns:ds="http://schemas.openxmlformats.org/officeDocument/2006/customXml" ds:itemID="{EA070985-D41F-4712-A91D-4F97A99CD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Nicki Hanks</cp:lastModifiedBy>
  <cp:lastPrinted>2022-06-10T23:39:20Z</cp:lastPrinted>
  <dcterms:created xsi:type="dcterms:W3CDTF">2022-05-19T17:55:56Z</dcterms:created>
  <dcterms:modified xsi:type="dcterms:W3CDTF">2025-07-24T13:32:00Z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