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rettB\Downloads\"/>
    </mc:Choice>
  </mc:AlternateContent>
  <xr:revisionPtr revIDLastSave="0" documentId="8_{AFC23473-6DD0-4805-A219-E53A04D2083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<sst xmlns="http://schemas.openxmlformats.org/spreadsheetml/2006/main" count="305" uniqueCount="201">
  <si>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</si>
  <si>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</si>
  <si>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</si>
  <si>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</si>
  <si>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</si>
  <si>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</si>
  <si>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</si>
  <si>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</si>
  <si>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</si>
  <si>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</si>
  <si>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</si>
  <si>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</si>
  <si>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</si>
  <si>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</si>
  <si>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</si>
  <si>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</si>
  <si>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</si>
  <si>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</si>
  <si>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</si>
  <si>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</si>
  <si>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</si>
  <si>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</si>
  <si>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</si>
  <si>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</si>
  <si>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</si>
  <si>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</si>
  <si>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</si>
  <si>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</si>
  <si>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</si>
  <si>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</si>
  <si>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</si>
  <si>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</si>
  <si>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</si>
  <si>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</si>
  <si>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</si>
  <si>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</si>
  <si>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</si>
  <si>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</si>
  <si>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</si>
  <si>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</si>
  <si>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</si>
  <si>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</si>
  <si>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</si>
  <si>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</si>
  <si>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</si>
  <si>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</si>
  <si>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</si>
  <si>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</si>
  <si>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</si>
  <si>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</si>
  <si>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</si>
  <si>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</si>
  <si>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</si>
  <si>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</si>
  <si>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</si>
  <si>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</si>
  <si>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</si>
  <si>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</si>
  <si>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She joined in 2020, but ISP has been attending since 2018.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</si>
  <si>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</si>
  <si>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</si>
  <si>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</si>
  <si>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</si>
  <si>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</si>
  <si>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</si>
  <si>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</si>
  <si>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</si>
  <si>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</si>
  <si>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</si>
  <si>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</si>
  <si>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</si>
  <si>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</si>
  <si>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</si>
  <si>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</si>
  <si>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</si>
  <si>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</si>
  <si>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</si>
  <si>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</si>
  <si>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</si>
  <si>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</si>
  <si>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</si>
  <si>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</si>
  <si>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</si>
  <si>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</si>
  <si>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</si>
  <si>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</si>
  <si>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</si>
  <si>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</si>
  <si>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</si>
  <si>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</si>
  <si>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Illinois State Police District 10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</si>
  <si>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</si>
  <si>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</si>
  <si>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</si>
  <si>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</si>
  <si>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</si>
  <si>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</si>
  <si>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</si>
  <si>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</si>
  <si>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</si>
  <si>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</si>
  <si>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</si>
  <si>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</si>
  <si>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</si>
  <si>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</si>
  <si>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 xml:space="preserve">Kane County </t>
  </si>
  <si>
    <t xml:space="preserve">Serenity House </t>
  </si>
  <si>
    <t>891 S Rohlwing Rd Addison Illinois 60101</t>
  </si>
  <si>
    <t>Annette Villarreal</t>
  </si>
  <si>
    <t>630 335 1299</t>
  </si>
  <si>
    <t>Annette.Villarreal@DuPageRosc.org</t>
  </si>
  <si>
    <t xml:space="preserve">Jarrett Burton </t>
  </si>
  <si>
    <t>Jarrett.Burton@serenityhouse.com</t>
  </si>
  <si>
    <t>Kane County</t>
  </si>
  <si>
    <t xml:space="preserve">Serenity House Counseling </t>
  </si>
  <si>
    <t xml:space="preserve">Serenity House Counseling - DuPage ROSC </t>
  </si>
  <si>
    <t>ROSC Coordiantor -PLE</t>
  </si>
  <si>
    <t>Marcos Hernadez</t>
  </si>
  <si>
    <t xml:space="preserve">Elgin Community College </t>
  </si>
  <si>
    <t xml:space="preserve">ROSC Intern - PLE </t>
  </si>
  <si>
    <t xml:space="preserve">Danielle Heffernan </t>
  </si>
  <si>
    <t xml:space="preserve">Serenity House - CORS </t>
  </si>
  <si>
    <t>Cors Coordiantor -PLE</t>
  </si>
  <si>
    <t>Nicole Janssen</t>
  </si>
  <si>
    <t xml:space="preserve">Recovery Centers of America </t>
  </si>
  <si>
    <t xml:space="preserve">Outreach Coordinator </t>
  </si>
  <si>
    <t xml:space="preserve">Sharon Cabrera </t>
  </si>
  <si>
    <t xml:space="preserve">Kane County Health Department </t>
  </si>
  <si>
    <t>Substance Use Prevention Specialist</t>
  </si>
  <si>
    <t xml:space="preserve">Michael Woods </t>
  </si>
  <si>
    <t xml:space="preserve">Banyan Treatment Centers </t>
  </si>
  <si>
    <t xml:space="preserve">Community Relations Coordiantor - PLE </t>
  </si>
  <si>
    <t xml:space="preserve">Matilda Farias </t>
  </si>
  <si>
    <t xml:space="preserve">Healthcare Alternatives Systems </t>
  </si>
  <si>
    <t xml:space="preserve">Case Mangers </t>
  </si>
  <si>
    <t xml:space="preserve">Stephanie Adamson </t>
  </si>
  <si>
    <t>Mutual Grounds</t>
  </si>
  <si>
    <t>Program Manager</t>
  </si>
  <si>
    <t>Brianna Haug</t>
  </si>
  <si>
    <t xml:space="preserve">Oxford House </t>
  </si>
  <si>
    <t xml:space="preserve">Regional Coordiantor - PLE </t>
  </si>
  <si>
    <t xml:space="preserve">Annie Soldano </t>
  </si>
  <si>
    <t xml:space="preserve">Gateway Foundation </t>
  </si>
  <si>
    <t xml:space="preserve">Director of Professional Relation </t>
  </si>
  <si>
    <t xml:space="preserve">Mark Matthews </t>
  </si>
  <si>
    <t xml:space="preserve">Greater Family Health </t>
  </si>
  <si>
    <t>CRSS- PLE</t>
  </si>
  <si>
    <t xml:space="preserve">David Meraz </t>
  </si>
  <si>
    <t xml:space="preserve">Student Success Specialist </t>
  </si>
  <si>
    <t xml:space="preserve">Fransico Padilla </t>
  </si>
  <si>
    <t xml:space="preserve">LuthernSocial Service </t>
  </si>
  <si>
    <t xml:space="preserve">Clinical Lead </t>
  </si>
  <si>
    <t xml:space="preserve">Walter Sanders </t>
  </si>
  <si>
    <t xml:space="preserve">CRSS- PLE Drug Court Liason </t>
  </si>
  <si>
    <t xml:space="preserve">WestSuburban Oral Healthcare </t>
  </si>
  <si>
    <t>Marco Fajardo</t>
  </si>
  <si>
    <t>Cheryl Cryer</t>
  </si>
  <si>
    <t>Urban Apothecary</t>
  </si>
  <si>
    <t>Buissness Owner</t>
  </si>
  <si>
    <t xml:space="preserve">DDS - PLE  Buissness Owner </t>
  </si>
  <si>
    <t xml:space="preserve">Centro de Infromacion Elgin </t>
  </si>
  <si>
    <t xml:space="preserve">Anthony Gasca </t>
  </si>
  <si>
    <t xml:space="preserve">Outreach Manager </t>
  </si>
  <si>
    <t>Bruce Sewick</t>
  </si>
  <si>
    <t xml:space="preserve">College of DuPage </t>
  </si>
  <si>
    <t xml:space="preserve">CRSS Program Coordinator - PLE </t>
  </si>
  <si>
    <t>Cari Frankovich</t>
  </si>
  <si>
    <t>Good Templar Park</t>
  </si>
  <si>
    <t>Courtney Duran</t>
  </si>
  <si>
    <t xml:space="preserve">Sarah Mendoza </t>
  </si>
  <si>
    <t>Tony Garcia</t>
  </si>
  <si>
    <t>Rahcel Miniac</t>
  </si>
  <si>
    <t>Kim Peterson</t>
  </si>
  <si>
    <t>Michelle Meyer</t>
  </si>
  <si>
    <t>Jim Murphy</t>
  </si>
  <si>
    <t>Serenity House Counseling Services</t>
  </si>
  <si>
    <t>Lauren Ogle</t>
  </si>
  <si>
    <t>Mercy Medical Center</t>
  </si>
  <si>
    <t>Megan Redmond</t>
  </si>
  <si>
    <t>Suicide Prevention Services</t>
  </si>
  <si>
    <t>Adam Paulie</t>
  </si>
  <si>
    <t>PLE</t>
  </si>
  <si>
    <t>Tina Kori</t>
  </si>
  <si>
    <t>Sarah Grunden</t>
  </si>
  <si>
    <t>OMNI services</t>
  </si>
  <si>
    <t>Andrea Hasko Marx</t>
  </si>
  <si>
    <t>AID</t>
  </si>
  <si>
    <t>Steve Holtsford</t>
  </si>
  <si>
    <t>DuPage County Health Department</t>
  </si>
  <si>
    <t>Joe Bastien</t>
  </si>
  <si>
    <t>Live 4 Lali</t>
  </si>
  <si>
    <t xml:space="preserve">Delilla Alegria </t>
  </si>
  <si>
    <t>INC Mental Health alliance</t>
  </si>
  <si>
    <t>Camille Cleveland</t>
  </si>
  <si>
    <t>Neighborhood association</t>
  </si>
  <si>
    <t>Works with multiple organization</t>
  </si>
  <si>
    <t>Neurodivergent treatment</t>
  </si>
  <si>
    <t>Works with A.I.D.</t>
  </si>
  <si>
    <t>Works with both Health Depts</t>
  </si>
  <si>
    <t>Coordinator</t>
  </si>
  <si>
    <t>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</si>
</sst>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opLeftCell="A3" workbookViewId="0">
      <selection activeCell="B10" sqref="B10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 t="s">
        <v>105</v>
      </c>
    </row>
    <row r="2" spans="1:2" ht="33" customHeight="1" x14ac:dyDescent="0.3">
      <c r="A2" s="2" t="s">
        <v>2</v>
      </c>
      <c r="B2" s="14" t="s">
        <v>106</v>
      </c>
    </row>
    <row r="3" spans="1:2" ht="33" customHeight="1" x14ac:dyDescent="0.3">
      <c r="A3" s="5" t="s">
        <v>3</v>
      </c>
      <c r="B3" s="13" t="s">
        <v>107</v>
      </c>
    </row>
    <row r="4" spans="1:2" ht="33" customHeight="1" x14ac:dyDescent="0.3">
      <c r="A4" s="2" t="s">
        <v>13</v>
      </c>
      <c r="B4" s="14" t="s">
        <v>108</v>
      </c>
    </row>
    <row r="5" spans="1:2" ht="33" customHeight="1" x14ac:dyDescent="0.3">
      <c r="A5" s="5" t="s">
        <v>14</v>
      </c>
      <c r="B5" s="13" t="s">
        <v>109</v>
      </c>
    </row>
    <row r="6" spans="1:2" ht="33" customHeight="1" x14ac:dyDescent="0.3">
      <c r="A6" s="2" t="s">
        <v>15</v>
      </c>
      <c r="B6" s="14" t="s">
        <v>110</v>
      </c>
    </row>
    <row r="7" spans="1:2" ht="33" customHeight="1" x14ac:dyDescent="0.3">
      <c r="A7" s="5" t="s">
        <v>12</v>
      </c>
      <c r="B7" s="13" t="s">
        <v>111</v>
      </c>
    </row>
    <row r="8" spans="1:2" ht="33" customHeight="1" x14ac:dyDescent="0.3">
      <c r="A8" s="3" t="s">
        <v>11</v>
      </c>
      <c r="B8" s="14" t="s">
        <v>112</v>
      </c>
    </row>
    <row r="9" spans="1:2" ht="33" customHeight="1" x14ac:dyDescent="0.3">
      <c r="A9" s="5" t="s">
        <v>4</v>
      </c>
      <c r="B9" s="13" t="s">
        <v>113</v>
      </c>
    </row>
    <row r="10" spans="1:2" ht="33" customHeight="1" x14ac:dyDescent="0.3">
      <c r="A10" s="2" t="s">
        <v>5</v>
      </c>
      <c r="B10" s="14">
        <v>2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32" workbookViewId="0">
      <selection activeCell="R39" sqref="R39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87</v>
      </c>
      <c r="E1" s="21" t="s">
        <v>91</v>
      </c>
      <c r="F1" s="21" t="s">
        <v>92</v>
      </c>
      <c r="G1" s="21" t="s">
        <v>93</v>
      </c>
      <c r="H1" s="21" t="s">
        <v>94</v>
      </c>
      <c r="I1" s="21" t="s">
        <v>95</v>
      </c>
      <c r="J1" s="21" t="s">
        <v>96</v>
      </c>
      <c r="K1" s="21" t="s">
        <v>97</v>
      </c>
      <c r="L1" s="21" t="s">
        <v>98</v>
      </c>
      <c r="M1" s="21" t="s">
        <v>99</v>
      </c>
      <c r="N1" s="21" t="s">
        <v>100</v>
      </c>
      <c r="O1" s="21" t="s">
        <v>101</v>
      </c>
      <c r="P1" s="21" t="s">
        <v>102</v>
      </c>
      <c r="Q1" s="22" t="s">
        <v>103</v>
      </c>
      <c r="R1" s="23" t="s">
        <v>9</v>
      </c>
    </row>
    <row r="2" spans="1:18" ht="47.4" thickBot="1" x14ac:dyDescent="0.35">
      <c r="A2" s="16" t="s">
        <v>104</v>
      </c>
      <c r="B2" s="18">
        <v>44013</v>
      </c>
      <c r="C2" s="24" t="s">
        <v>39</v>
      </c>
      <c r="D2" s="16" t="s">
        <v>90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58</v>
      </c>
    </row>
    <row r="3" spans="1:18" ht="31.8" thickBot="1" x14ac:dyDescent="0.35">
      <c r="A3" s="16" t="s">
        <v>108</v>
      </c>
      <c r="B3" s="18">
        <v>45839</v>
      </c>
      <c r="C3" s="24" t="s">
        <v>19</v>
      </c>
      <c r="D3" s="16" t="s">
        <v>114</v>
      </c>
      <c r="E3" s="15"/>
      <c r="F3" s="15"/>
      <c r="G3" s="15">
        <v>1</v>
      </c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 t="s">
        <v>116</v>
      </c>
    </row>
    <row r="4" spans="1:18" ht="47.4" thickBot="1" x14ac:dyDescent="0.35">
      <c r="A4" s="16" t="s">
        <v>111</v>
      </c>
      <c r="B4" s="18">
        <v>45839</v>
      </c>
      <c r="C4" s="24" t="s">
        <v>19</v>
      </c>
      <c r="D4" s="16" t="s">
        <v>115</v>
      </c>
      <c r="E4" s="15"/>
      <c r="F4" s="15"/>
      <c r="G4" s="15">
        <v>1</v>
      </c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 t="s">
        <v>116</v>
      </c>
    </row>
    <row r="5" spans="1:18" ht="31.8" thickBot="1" x14ac:dyDescent="0.35">
      <c r="A5" s="16" t="s">
        <v>117</v>
      </c>
      <c r="B5" s="18">
        <v>45839</v>
      </c>
      <c r="C5" s="24" t="s">
        <v>50</v>
      </c>
      <c r="D5" s="16" t="s">
        <v>118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 t="s">
        <v>119</v>
      </c>
    </row>
    <row r="6" spans="1:18" ht="31.8" thickBot="1" x14ac:dyDescent="0.35">
      <c r="A6" s="16" t="s">
        <v>120</v>
      </c>
      <c r="B6" s="18">
        <v>45839</v>
      </c>
      <c r="C6" s="24" t="s">
        <v>18</v>
      </c>
      <c r="D6" s="16" t="s">
        <v>121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 t="s">
        <v>122</v>
      </c>
    </row>
    <row r="7" spans="1:18" ht="31.8" thickBot="1" x14ac:dyDescent="0.35">
      <c r="A7" s="16" t="s">
        <v>123</v>
      </c>
      <c r="B7" s="18">
        <v>45839</v>
      </c>
      <c r="C7" s="24" t="s">
        <v>31</v>
      </c>
      <c r="D7" s="16" t="s">
        <v>124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">
        <v>125</v>
      </c>
    </row>
    <row r="8" spans="1:18" ht="31.8" thickBot="1" x14ac:dyDescent="0.35">
      <c r="A8" s="16" t="s">
        <v>126</v>
      </c>
      <c r="B8" s="18">
        <v>45839</v>
      </c>
      <c r="C8" s="24" t="s">
        <v>35</v>
      </c>
      <c r="D8" s="16" t="s">
        <v>127</v>
      </c>
      <c r="E8" s="15"/>
      <c r="F8" s="15"/>
      <c r="G8" s="15">
        <v>1</v>
      </c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 t="s">
        <v>128</v>
      </c>
    </row>
    <row r="9" spans="1:18" ht="31.8" thickBot="1" x14ac:dyDescent="0.35">
      <c r="A9" s="16" t="s">
        <v>129</v>
      </c>
      <c r="B9" s="18">
        <v>45839</v>
      </c>
      <c r="C9" s="24" t="s">
        <v>31</v>
      </c>
      <c r="D9" s="16" t="s">
        <v>130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 t="s">
        <v>131</v>
      </c>
    </row>
    <row r="10" spans="1:18" ht="31.8" thickBot="1" x14ac:dyDescent="0.35">
      <c r="A10" s="16" t="s">
        <v>132</v>
      </c>
      <c r="B10" s="18">
        <v>45839</v>
      </c>
      <c r="C10" s="24" t="s">
        <v>31</v>
      </c>
      <c r="D10" s="16" t="s">
        <v>133</v>
      </c>
      <c r="E10" s="15"/>
      <c r="F10" s="15"/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 t="s">
        <v>134</v>
      </c>
    </row>
    <row r="11" spans="1:18" ht="31.8" thickBot="1" x14ac:dyDescent="0.35">
      <c r="A11" s="16" t="s">
        <v>135</v>
      </c>
      <c r="B11" s="18">
        <v>45839</v>
      </c>
      <c r="C11" s="24" t="s">
        <v>81</v>
      </c>
      <c r="D11" s="16" t="s">
        <v>136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 t="s">
        <v>137</v>
      </c>
    </row>
    <row r="12" spans="1:18" ht="31.8" thickBot="1" x14ac:dyDescent="0.35">
      <c r="A12" s="16" t="s">
        <v>138</v>
      </c>
      <c r="B12" s="18">
        <v>45839</v>
      </c>
      <c r="C12" s="24" t="s">
        <v>19</v>
      </c>
      <c r="D12" s="16" t="s">
        <v>139</v>
      </c>
      <c r="E12" s="15"/>
      <c r="F12" s="15"/>
      <c r="G12" s="15">
        <v>1</v>
      </c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 t="s">
        <v>140</v>
      </c>
    </row>
    <row r="13" spans="1:18" ht="31.8" thickBot="1" x14ac:dyDescent="0.35">
      <c r="A13" s="16" t="s">
        <v>141</v>
      </c>
      <c r="B13" s="18">
        <v>45839</v>
      </c>
      <c r="C13" s="24" t="s">
        <v>31</v>
      </c>
      <c r="D13" s="16" t="s">
        <v>142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 t="s">
        <v>143</v>
      </c>
    </row>
    <row r="14" spans="1:18" ht="31.8" thickBot="1" x14ac:dyDescent="0.35">
      <c r="A14" s="16" t="s">
        <v>144</v>
      </c>
      <c r="B14" s="18">
        <v>45839</v>
      </c>
      <c r="C14" s="24" t="s">
        <v>31</v>
      </c>
      <c r="D14" s="16" t="s">
        <v>145</v>
      </c>
      <c r="E14" s="15"/>
      <c r="F14" s="15"/>
      <c r="G14" s="15">
        <v>1</v>
      </c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 t="s">
        <v>146</v>
      </c>
    </row>
    <row r="15" spans="1:18" ht="31.8" thickBot="1" x14ac:dyDescent="0.35">
      <c r="A15" s="16" t="s">
        <v>147</v>
      </c>
      <c r="B15" s="18">
        <v>45839</v>
      </c>
      <c r="C15" s="24" t="s">
        <v>50</v>
      </c>
      <c r="D15" s="16" t="s">
        <v>118</v>
      </c>
      <c r="E15" s="15"/>
      <c r="F15" s="15"/>
      <c r="G15" s="15">
        <v>1</v>
      </c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 t="s">
        <v>148</v>
      </c>
    </row>
    <row r="16" spans="1:18" ht="31.8" thickBot="1" x14ac:dyDescent="0.35">
      <c r="A16" s="16" t="s">
        <v>149</v>
      </c>
      <c r="B16" s="18">
        <v>45839</v>
      </c>
      <c r="C16" s="24" t="s">
        <v>31</v>
      </c>
      <c r="D16" s="16" t="s">
        <v>150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 t="s">
        <v>151</v>
      </c>
    </row>
    <row r="17" spans="1:18" ht="31.8" thickBot="1" x14ac:dyDescent="0.35">
      <c r="A17" s="16" t="s">
        <v>152</v>
      </c>
      <c r="B17" s="18">
        <v>45839</v>
      </c>
      <c r="C17" s="24" t="s">
        <v>19</v>
      </c>
      <c r="D17" s="16" t="s">
        <v>106</v>
      </c>
      <c r="E17" s="15"/>
      <c r="F17" s="15"/>
      <c r="G17" s="15">
        <v>1</v>
      </c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 t="s">
        <v>153</v>
      </c>
    </row>
    <row r="18" spans="1:18" ht="31.8" thickBot="1" x14ac:dyDescent="0.35">
      <c r="A18" s="16" t="s">
        <v>155</v>
      </c>
      <c r="B18" s="18">
        <v>45839</v>
      </c>
      <c r="C18" s="24" t="s">
        <v>63</v>
      </c>
      <c r="D18" s="16" t="s">
        <v>154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 t="s">
        <v>159</v>
      </c>
    </row>
    <row r="19" spans="1:18" ht="31.8" thickBot="1" x14ac:dyDescent="0.35">
      <c r="A19" s="16" t="s">
        <v>156</v>
      </c>
      <c r="B19" s="18">
        <v>45839</v>
      </c>
      <c r="C19" s="24" t="s">
        <v>56</v>
      </c>
      <c r="D19" s="16" t="s">
        <v>157</v>
      </c>
      <c r="E19" s="15"/>
      <c r="F19" s="15"/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 t="s">
        <v>158</v>
      </c>
    </row>
    <row r="20" spans="1:18" ht="31.8" thickBot="1" x14ac:dyDescent="0.35">
      <c r="A20" s="16" t="s">
        <v>161</v>
      </c>
      <c r="B20" s="18">
        <v>45839</v>
      </c>
      <c r="C20" s="24" t="s">
        <v>82</v>
      </c>
      <c r="D20" s="16" t="s">
        <v>160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 t="s">
        <v>162</v>
      </c>
    </row>
    <row r="21" spans="1:18" ht="31.8" thickBot="1" x14ac:dyDescent="0.35">
      <c r="A21" s="16" t="s">
        <v>163</v>
      </c>
      <c r="B21" s="18">
        <v>45839</v>
      </c>
      <c r="C21" s="24" t="s">
        <v>50</v>
      </c>
      <c r="D21" s="16" t="s">
        <v>164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 t="s">
        <v>165</v>
      </c>
    </row>
    <row r="22" spans="1:18" ht="31.8" thickBot="1" x14ac:dyDescent="0.35">
      <c r="A22" s="16" t="s">
        <v>166</v>
      </c>
      <c r="B22" s="18">
        <v>45870</v>
      </c>
      <c r="C22" s="24" t="s">
        <v>64</v>
      </c>
      <c r="D22" s="16" t="s">
        <v>167</v>
      </c>
      <c r="E22" s="15"/>
      <c r="F22" s="15"/>
      <c r="G22" s="15">
        <v>1</v>
      </c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1</v>
      </c>
      <c r="R22" s="25" t="s">
        <v>194</v>
      </c>
    </row>
    <row r="23" spans="1:18" ht="31.8" thickBot="1" x14ac:dyDescent="0.35">
      <c r="A23" s="16" t="s">
        <v>168</v>
      </c>
      <c r="B23" s="18">
        <v>45870</v>
      </c>
      <c r="C23" s="24" t="s">
        <v>35</v>
      </c>
      <c r="D23" s="16" t="s">
        <v>127</v>
      </c>
      <c r="E23" s="15"/>
      <c r="F23" s="15"/>
      <c r="G23" s="15">
        <v>1</v>
      </c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1</v>
      </c>
      <c r="R23" s="25"/>
    </row>
    <row r="24" spans="1:18" ht="31.8" thickBot="1" x14ac:dyDescent="0.35">
      <c r="A24" s="16" t="s">
        <v>169</v>
      </c>
      <c r="B24" s="18">
        <v>45870</v>
      </c>
      <c r="C24" s="24" t="s">
        <v>35</v>
      </c>
      <c r="D24" s="16" t="s">
        <v>127</v>
      </c>
      <c r="E24" s="15"/>
      <c r="F24" s="15"/>
      <c r="G24" s="15">
        <v>1</v>
      </c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1</v>
      </c>
      <c r="R24" s="25"/>
    </row>
    <row r="25" spans="1:18" ht="31.8" thickBot="1" x14ac:dyDescent="0.35">
      <c r="A25" s="16" t="s">
        <v>170</v>
      </c>
      <c r="B25" s="18">
        <v>45870</v>
      </c>
      <c r="C25" s="24" t="s">
        <v>35</v>
      </c>
      <c r="D25" s="16" t="s">
        <v>127</v>
      </c>
      <c r="E25" s="15"/>
      <c r="F25" s="15"/>
      <c r="G25" s="15">
        <v>1</v>
      </c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1</v>
      </c>
      <c r="R25" s="25"/>
    </row>
    <row r="26" spans="1:18" ht="31.8" thickBot="1" x14ac:dyDescent="0.35">
      <c r="A26" s="16" t="s">
        <v>171</v>
      </c>
      <c r="B26" s="18">
        <v>45870</v>
      </c>
      <c r="C26" s="24" t="s">
        <v>35</v>
      </c>
      <c r="D26" s="16" t="s">
        <v>127</v>
      </c>
      <c r="E26" s="15"/>
      <c r="F26" s="15"/>
      <c r="G26" s="15">
        <v>1</v>
      </c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/>
    </row>
    <row r="27" spans="1:18" ht="31.8" thickBot="1" x14ac:dyDescent="0.35">
      <c r="A27" s="16" t="s">
        <v>172</v>
      </c>
      <c r="B27" s="18">
        <v>45870</v>
      </c>
      <c r="C27" s="24" t="s">
        <v>35</v>
      </c>
      <c r="D27" s="16" t="s">
        <v>127</v>
      </c>
      <c r="E27" s="15"/>
      <c r="F27" s="15"/>
      <c r="G27" s="15"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1</v>
      </c>
      <c r="R27" s="25"/>
    </row>
    <row r="28" spans="1:18" ht="31.8" thickBot="1" x14ac:dyDescent="0.35">
      <c r="A28" s="16" t="s">
        <v>173</v>
      </c>
      <c r="B28" s="18">
        <v>45870</v>
      </c>
      <c r="C28" s="24" t="s">
        <v>35</v>
      </c>
      <c r="D28" s="16" t="s">
        <v>127</v>
      </c>
      <c r="E28" s="15"/>
      <c r="F28" s="15"/>
      <c r="G28" s="15">
        <v>1</v>
      </c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/>
    </row>
    <row r="29" spans="1:18" ht="31.8" thickBot="1" x14ac:dyDescent="0.35">
      <c r="A29" s="16" t="s">
        <v>174</v>
      </c>
      <c r="B29" s="18">
        <v>45870</v>
      </c>
      <c r="C29" s="24" t="s">
        <v>19</v>
      </c>
      <c r="D29" s="16" t="s">
        <v>175</v>
      </c>
      <c r="E29" s="15"/>
      <c r="F29" s="15"/>
      <c r="G29" s="15">
        <v>1</v>
      </c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 t="s">
        <v>181</v>
      </c>
    </row>
    <row r="30" spans="1:18" ht="16.2" thickBot="1" x14ac:dyDescent="0.35">
      <c r="A30" s="16" t="s">
        <v>176</v>
      </c>
      <c r="B30" s="18">
        <v>45870</v>
      </c>
      <c r="C30" s="24" t="s">
        <v>40</v>
      </c>
      <c r="D30" s="16" t="s">
        <v>177</v>
      </c>
      <c r="E30" s="15"/>
      <c r="F30" s="15"/>
      <c r="G30" s="15">
        <v>1</v>
      </c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/>
    </row>
    <row r="31" spans="1:18" ht="31.8" thickBot="1" x14ac:dyDescent="0.35">
      <c r="A31" s="16" t="s">
        <v>178</v>
      </c>
      <c r="B31" s="18">
        <v>45870</v>
      </c>
      <c r="C31" s="24" t="s">
        <v>81</v>
      </c>
      <c r="D31" s="16" t="s">
        <v>179</v>
      </c>
      <c r="E31" s="15"/>
      <c r="F31" s="15"/>
      <c r="G31" s="15">
        <v>1</v>
      </c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31.8" thickBot="1" x14ac:dyDescent="0.35">
      <c r="A32" s="16" t="s">
        <v>180</v>
      </c>
      <c r="B32" s="18">
        <v>45870</v>
      </c>
      <c r="C32" s="24" t="s">
        <v>76</v>
      </c>
      <c r="D32" s="16" t="s">
        <v>181</v>
      </c>
      <c r="E32" s="15"/>
      <c r="F32" s="15"/>
      <c r="G32" s="15">
        <v>1</v>
      </c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1</v>
      </c>
      <c r="R32" s="25" t="s">
        <v>195</v>
      </c>
    </row>
    <row r="33" spans="1:18" ht="31.8" thickBot="1" x14ac:dyDescent="0.35">
      <c r="A33" s="16" t="s">
        <v>182</v>
      </c>
      <c r="B33" s="18">
        <v>45870</v>
      </c>
      <c r="C33" s="24" t="s">
        <v>35</v>
      </c>
      <c r="D33" s="16" t="s">
        <v>127</v>
      </c>
      <c r="E33" s="15"/>
      <c r="F33" s="15"/>
      <c r="G33" s="15">
        <v>1</v>
      </c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/>
    </row>
    <row r="34" spans="1:18" ht="31.8" thickBot="1" x14ac:dyDescent="0.35">
      <c r="A34" s="16" t="s">
        <v>183</v>
      </c>
      <c r="B34" s="18">
        <v>45901</v>
      </c>
      <c r="C34" s="24" t="s">
        <v>66</v>
      </c>
      <c r="D34" s="16" t="s">
        <v>184</v>
      </c>
      <c r="E34" s="15"/>
      <c r="F34" s="15"/>
      <c r="G34" s="15">
        <v>1</v>
      </c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1</v>
      </c>
      <c r="R34" s="25" t="s">
        <v>196</v>
      </c>
    </row>
    <row r="35" spans="1:18" ht="47.4" thickBot="1" x14ac:dyDescent="0.35">
      <c r="A35" s="16" t="s">
        <v>185</v>
      </c>
      <c r="B35" s="18">
        <v>45901</v>
      </c>
      <c r="C35" s="24" t="s">
        <v>72</v>
      </c>
      <c r="D35" s="16" t="s">
        <v>186</v>
      </c>
      <c r="E35" s="15"/>
      <c r="F35" s="15"/>
      <c r="G35" s="15">
        <v>1</v>
      </c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1</v>
      </c>
      <c r="R35" s="25" t="s">
        <v>197</v>
      </c>
    </row>
    <row r="36" spans="1:18" ht="31.8" thickBot="1" x14ac:dyDescent="0.35">
      <c r="A36" s="16" t="s">
        <v>187</v>
      </c>
      <c r="B36" s="18">
        <v>45901</v>
      </c>
      <c r="C36" s="24" t="s">
        <v>35</v>
      </c>
      <c r="D36" s="16" t="s">
        <v>188</v>
      </c>
      <c r="E36" s="15"/>
      <c r="F36" s="15"/>
      <c r="G36" s="15">
        <v>1</v>
      </c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1</v>
      </c>
      <c r="R36" s="25" t="s">
        <v>198</v>
      </c>
    </row>
    <row r="37" spans="1:18" ht="31.8" thickBot="1" x14ac:dyDescent="0.35">
      <c r="A37" s="16" t="s">
        <v>189</v>
      </c>
      <c r="B37" s="18">
        <v>45901</v>
      </c>
      <c r="C37" s="24" t="s">
        <v>85</v>
      </c>
      <c r="D37" s="16" t="s">
        <v>190</v>
      </c>
      <c r="E37" s="15"/>
      <c r="F37" s="15"/>
      <c r="G37" s="15">
        <v>1</v>
      </c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1</v>
      </c>
      <c r="R37" s="25" t="s">
        <v>199</v>
      </c>
    </row>
    <row r="38" spans="1:18" ht="31.8" thickBot="1" x14ac:dyDescent="0.35">
      <c r="A38" s="16" t="s">
        <v>191</v>
      </c>
      <c r="B38" s="18">
        <v>45901</v>
      </c>
      <c r="C38" s="24" t="s">
        <v>53</v>
      </c>
      <c r="D38" s="16" t="s">
        <v>192</v>
      </c>
      <c r="E38" s="15"/>
      <c r="F38" s="15"/>
      <c r="G38" s="15">
        <v>1</v>
      </c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1</v>
      </c>
      <c r="R38" s="25" t="s">
        <v>200</v>
      </c>
    </row>
    <row r="39" spans="1:18" ht="31.8" thickBot="1" x14ac:dyDescent="0.35">
      <c r="A39" s="16" t="s">
        <v>193</v>
      </c>
      <c r="B39" s="18">
        <v>45901</v>
      </c>
      <c r="C39" s="24" t="s">
        <v>85</v>
      </c>
      <c r="D39" s="16" t="s">
        <v>190</v>
      </c>
      <c r="E39" s="15"/>
      <c r="F39" s="15"/>
      <c r="G39" s="15">
        <v>1</v>
      </c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1</v>
      </c>
      <c r="R39" s="25"/>
    </row>
    <row r="40" spans="1:18" ht="16.2" thickBot="1" x14ac:dyDescent="0.3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74</v>
      </c>
      <c r="B1" s="29"/>
      <c r="C1" s="30"/>
      <c r="D1" s="30"/>
      <c r="E1" s="30"/>
      <c r="F1" s="31"/>
      <c r="J1" t="s">
        <v>84</v>
      </c>
      <c r="K1" t="s">
        <v>86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" customHeight="1" x14ac:dyDescent="0.3">
      <c r="A3" s="8" t="s">
        <v>24</v>
      </c>
      <c r="B3" s="7" t="s">
        <v>75</v>
      </c>
      <c r="C3" s="7" t="s">
        <v>76</v>
      </c>
      <c r="D3" s="7" t="s">
        <v>77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67</v>
      </c>
      <c r="D4" s="6" t="s">
        <v>19</v>
      </c>
      <c r="E4" s="6" t="s">
        <v>20</v>
      </c>
      <c r="F4" s="10"/>
      <c r="J4" s="12" t="s">
        <v>63</v>
      </c>
      <c r="K4">
        <f>COUNTIF('2. ROSC Active'!C2:C251,J4)</f>
        <v>1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69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78</v>
      </c>
      <c r="C6" s="6" t="s">
        <v>79</v>
      </c>
      <c r="D6" s="6" t="s">
        <v>80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70</v>
      </c>
      <c r="B7" s="6" t="s">
        <v>71</v>
      </c>
      <c r="C7" s="6" t="s">
        <v>72</v>
      </c>
      <c r="D7" s="6" t="s">
        <v>73</v>
      </c>
      <c r="E7" s="6" t="s">
        <v>81</v>
      </c>
      <c r="F7" s="6" t="s">
        <v>82</v>
      </c>
      <c r="J7" s="12" t="s">
        <v>50</v>
      </c>
      <c r="K7">
        <f>COUNTIF('2. ROSC Active'!C2:C251,J7)</f>
        <v>3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68</v>
      </c>
      <c r="J8" s="12" t="s">
        <v>65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59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60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61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62</v>
      </c>
      <c r="F12" s="10"/>
      <c r="J12" s="12" t="s">
        <v>79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64</v>
      </c>
      <c r="D13" s="6"/>
      <c r="E13" s="6"/>
      <c r="F13" s="10"/>
      <c r="J13" s="12" t="s">
        <v>80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69</v>
      </c>
      <c r="D14" s="6" t="s">
        <v>51</v>
      </c>
      <c r="E14" s="6" t="s">
        <v>65</v>
      </c>
      <c r="F14" s="10"/>
      <c r="J14" s="12" t="s">
        <v>78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66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83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63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68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9</v>
      </c>
    </row>
    <row r="21" spans="1:11" x14ac:dyDescent="0.3">
      <c r="J21" s="12" t="s">
        <v>40</v>
      </c>
      <c r="K21">
        <f>COUNTIF('2. ROSC Active'!C2:C251,J21)</f>
        <v>1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60</v>
      </c>
      <c r="K23">
        <f>COUNTIF('2. ROSC Active'!C2:C251,J23)</f>
        <v>0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62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1</v>
      </c>
    </row>
    <row r="31" spans="1:11" x14ac:dyDescent="0.3">
      <c r="J31" s="12" t="s">
        <v>37</v>
      </c>
      <c r="K31">
        <f>COUNTIF('2. ROSC Active'!C2:C251,J31)</f>
        <v>0</v>
      </c>
    </row>
    <row r="32" spans="1:11" x14ac:dyDescent="0.3">
      <c r="J32" s="12" t="s">
        <v>61</v>
      </c>
      <c r="K32">
        <f>COUNTIF('2. ROSC Active'!C2:C251,J32)</f>
        <v>0</v>
      </c>
    </row>
    <row r="33" spans="10:11" x14ac:dyDescent="0.3">
      <c r="J33" s="12" t="s">
        <v>83</v>
      </c>
      <c r="K33">
        <f>COUNTIF('2. ROSC Active'!C2:C251,J33)</f>
        <v>0</v>
      </c>
    </row>
    <row r="34" spans="10:11" x14ac:dyDescent="0.3">
      <c r="J34" s="12" t="s">
        <v>76</v>
      </c>
      <c r="K34">
        <f>COUNTIF('2. ROSC Active'!C2:C251,J34)</f>
        <v>1</v>
      </c>
    </row>
    <row r="35" spans="10:11" x14ac:dyDescent="0.3">
      <c r="J35" s="12" t="s">
        <v>77</v>
      </c>
      <c r="K35">
        <f>COUNTIF('2. ROSC Active'!C2:C251,J35)</f>
        <v>0</v>
      </c>
    </row>
    <row r="36" spans="10:11" x14ac:dyDescent="0.3">
      <c r="J36" s="12" t="s">
        <v>75</v>
      </c>
      <c r="K36">
        <f>COUNTIF('2. ROSC Active'!C2:C251,J36)</f>
        <v>0</v>
      </c>
    </row>
    <row r="37" spans="10:11" x14ac:dyDescent="0.3">
      <c r="J37" s="12" t="s">
        <v>67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5</v>
      </c>
    </row>
    <row r="39" spans="10:11" x14ac:dyDescent="0.3">
      <c r="J39" s="12" t="s">
        <v>20</v>
      </c>
      <c r="K39">
        <f>COUNTIF('2. ROSC Active'!C2:C251,J39)</f>
        <v>0</v>
      </c>
    </row>
    <row r="40" spans="10:11" x14ac:dyDescent="0.3">
      <c r="J40" s="12" t="s">
        <v>18</v>
      </c>
      <c r="K40">
        <f>COUNTIF('2. ROSC Active'!C2:C251,J40)</f>
        <v>1</v>
      </c>
    </row>
    <row r="41" spans="10:11" x14ac:dyDescent="0.3">
      <c r="J41" s="12" t="s">
        <v>73</v>
      </c>
      <c r="K41">
        <f>COUNTIF('2. ROSC Active'!C2:C251,J41)</f>
        <v>0</v>
      </c>
    </row>
    <row r="42" spans="10:11" x14ac:dyDescent="0.3">
      <c r="J42" s="12" t="s">
        <v>85</v>
      </c>
      <c r="K42">
        <f>COUNTIF('2. ROSC Active'!C2:C251,J42)</f>
        <v>2</v>
      </c>
    </row>
    <row r="43" spans="10:11" x14ac:dyDescent="0.3">
      <c r="J43" s="12" t="s">
        <v>82</v>
      </c>
      <c r="K43">
        <f>COUNTIF('2. ROSC Active'!C2:C251,J43)</f>
        <v>1</v>
      </c>
    </row>
    <row r="44" spans="10:11" x14ac:dyDescent="0.3">
      <c r="J44" s="12" t="s">
        <v>72</v>
      </c>
      <c r="K44">
        <f>COUNTIF('2. ROSC Active'!C2:C251,J44)</f>
        <v>1</v>
      </c>
    </row>
    <row r="45" spans="10:11" x14ac:dyDescent="0.3">
      <c r="J45" s="12" t="s">
        <v>81</v>
      </c>
      <c r="K45">
        <f>COUNTIF('2. ROSC Active'!C2:C251,J45)</f>
        <v>2</v>
      </c>
    </row>
    <row r="46" spans="10:11" x14ac:dyDescent="0.3">
      <c r="J46" s="12" t="s">
        <v>59</v>
      </c>
      <c r="K46">
        <f>COUNTIF('2. ROSC Active'!C2:C251,J46)</f>
        <v>0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6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64</v>
      </c>
      <c r="K51">
        <f>COUNTIF('2. ROSC Active'!C2:C251,J51)</f>
        <v>1</v>
      </c>
    </row>
    <row r="52" spans="10:11" x14ac:dyDescent="0.3">
      <c r="J52" s="12" t="s">
        <v>53</v>
      </c>
      <c r="K52">
        <f>COUNTIF('2. ROSC Active'!C2:C251,J52)</f>
        <v>1</v>
      </c>
    </row>
    <row r="53" spans="10:11" x14ac:dyDescent="0.3">
      <c r="J53" s="12" t="s">
        <v>66</v>
      </c>
      <c r="K53">
        <f>COUNTIF('2. ROSC Active'!C2:C251,J53)</f>
        <v>1</v>
      </c>
    </row>
    <row r="55" spans="10:11" x14ac:dyDescent="0.3">
      <c r="J55" s="12" t="s">
        <v>89</v>
      </c>
      <c r="K55">
        <f>SUM(K2:K53)</f>
        <v>38</v>
      </c>
    </row>
    <row r="56" spans="10:11" x14ac:dyDescent="0.3">
      <c r="J56" s="12" t="s">
        <v>88</v>
      </c>
      <c r="K56">
        <f>COUNTIF(K2:K53, "&gt;0")</f>
        <v>17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dfe9be31da0fe8950b409ff27f029c40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6c16096e5fb5e3e18ce54dcb822daf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82B1A8-13B1-4F2B-A702-66DFCB87EB79}"/>
</file>

<file path=customXml/itemProps2.xml><?xml version="1.0" encoding="utf-8"?>
<ds:datastoreItem xmlns:ds="http://schemas.openxmlformats.org/officeDocument/2006/customXml" ds:itemID="{F3D1CAF3-508F-490D-9C83-9AB09ACCDAF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23f664-a40a-46d4-8315-1211af3cb14c"/>
    <ds:schemaRef ds:uri="600480e7-3dc2-4c93-b2b0-f7253733db77"/>
  </ds:schemaRefs>
</ds:datastoreItem>
</file>

<file path=customXml/itemProps3.xml><?xml version="1.0" encoding="utf-8"?>
<ds:datastoreItem xmlns:ds="http://schemas.openxmlformats.org/officeDocument/2006/customXml" ds:itemID="{F8B6BD52-9F91-4670-AB33-42346D756B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Jarrett Burton</cp:lastModifiedBy>
  <cp:lastPrinted>2022-06-10T23:39:20Z</cp:lastPrinted>
  <dcterms:created xsi:type="dcterms:W3CDTF">2022-05-19T17:55:56Z</dcterms:created>
  <dcterms:modified xsi:type="dcterms:W3CDTF">2025-10-31T15:14:58Z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