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t\Downloads\"/>
    </mc:Choice>
  </mc:AlternateContent>
  <xr:revisionPtr revIDLastSave="0" documentId="8_{64C4F0F2-E1BE-4CA8-ADA4-DDA22521386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<sst xmlns="http://schemas.openxmlformats.org/spreadsheetml/2006/main" count="243" uniqueCount="166">
  <si>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</si>
  <si>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</si>
  <si>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</si>
  <si>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</si>
  <si>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</si>
  <si>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</si>
  <si>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</si>
  <si>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</si>
  <si>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</si>
  <si>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</si>
  <si>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</si>
  <si>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</si>
  <si>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</si>
  <si>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</si>
  <si>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</si>
  <si>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</si>
  <si>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</si>
  <si>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</si>
  <si>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</si>
  <si>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</si>
  <si>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</si>
  <si>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</si>
  <si>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</si>
  <si>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</si>
  <si>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</si>
  <si>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</si>
  <si>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</si>
  <si>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</si>
  <si>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</si>
  <si>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</si>
  <si>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</si>
  <si>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</si>
  <si>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</si>
  <si>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</si>
  <si>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</si>
  <si>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</si>
  <si>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</si>
  <si>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</si>
  <si>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</si>
  <si>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</si>
  <si>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</si>
  <si>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</si>
  <si>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</si>
  <si>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</si>
  <si>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</si>
  <si>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</si>
  <si>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</si>
  <si>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</si>
  <si>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</si>
  <si>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</si>
  <si>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</si>
  <si>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</si>
  <si>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</si>
  <si>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</si>
  <si>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</si>
  <si>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</si>
  <si>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</si>
  <si>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</si>
  <si>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She joined in 2020, but ISP has been attending since 2018.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</si>
  <si>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</si>
  <si>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</si>
  <si>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</si>
  <si>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</si>
  <si>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</si>
  <si>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</si>
  <si>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</si>
  <si>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</si>
  <si>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</si>
  <si>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</si>
  <si>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</si>
  <si>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</si>
  <si>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</si>
  <si>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</si>
  <si>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</si>
  <si>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</si>
  <si>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</si>
  <si>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</si>
  <si>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</si>
  <si>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</si>
  <si>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</si>
  <si>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</si>
  <si>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</si>
  <si>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</si>
  <si>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</si>
  <si>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</si>
  <si>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</si>
  <si>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</si>
  <si>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</si>
  <si>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</si>
  <si>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</si>
  <si>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</si>
  <si>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</si>
  <si>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</si>
  <si>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</si>
  <si>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</si>
  <si>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</si>
  <si>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</si>
  <si>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</si>
  <si>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</si>
  <si>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</si>
  <si>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</si>
  <si>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</si>
  <si>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</si>
  <si>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</si>
  <si>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</si>
  <si>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 xml:space="preserve">Kane County </t>
  </si>
  <si>
    <t xml:space="preserve">Serenity House </t>
  </si>
  <si>
    <t>891 S Rohlwing Rd Addison Illinois 60101</t>
  </si>
  <si>
    <t>Annette Villarreal</t>
  </si>
  <si>
    <t>630 335 1299</t>
  </si>
  <si>
    <t>Annette.Villarreal@DuPageRosc.org</t>
  </si>
  <si>
    <t xml:space="preserve">Jarrett Burton </t>
  </si>
  <si>
    <t>Jarrett.Burton@serenityhouse.com</t>
  </si>
  <si>
    <t>Kane County</t>
  </si>
  <si>
    <t xml:space="preserve">Serenity House Counseling </t>
  </si>
  <si>
    <t xml:space="preserve">Serenity House Counseling - DuPage ROSC </t>
  </si>
  <si>
    <t>ROSC Coordiantor -PLE</t>
  </si>
  <si>
    <t>Marcos Hernadez</t>
  </si>
  <si>
    <t xml:space="preserve">Elgin Community College </t>
  </si>
  <si>
    <t xml:space="preserve">ROSC Intern - PLE </t>
  </si>
  <si>
    <t xml:space="preserve">Danielle Heffernan </t>
  </si>
  <si>
    <t xml:space="preserve">Serenity House - CORS </t>
  </si>
  <si>
    <t>Cors Coordiantor -PLE</t>
  </si>
  <si>
    <t>Nicole Janssen</t>
  </si>
  <si>
    <t xml:space="preserve">Recovery Centers of America </t>
  </si>
  <si>
    <t xml:space="preserve">Outreach Coordinator </t>
  </si>
  <si>
    <t xml:space="preserve">Sharon Cabrera </t>
  </si>
  <si>
    <t xml:space="preserve">Kane County Health Department </t>
  </si>
  <si>
    <t>Substance Use Prevention Specialist</t>
  </si>
  <si>
    <t xml:space="preserve">Michael Woods </t>
  </si>
  <si>
    <t xml:space="preserve">Banyan Treatment Centers </t>
  </si>
  <si>
    <t xml:space="preserve">Community Relations Coordiantor - PLE </t>
  </si>
  <si>
    <t xml:space="preserve">Matilda Farias </t>
  </si>
  <si>
    <t xml:space="preserve">Healthcare Alternatives Systems </t>
  </si>
  <si>
    <t xml:space="preserve">Case Mangers </t>
  </si>
  <si>
    <t xml:space="preserve">Stephanie Adamson </t>
  </si>
  <si>
    <t>Mutual Grounds</t>
  </si>
  <si>
    <t>Program Manager</t>
  </si>
  <si>
    <t>Brianna Haug</t>
  </si>
  <si>
    <t xml:space="preserve">Oxford House </t>
  </si>
  <si>
    <t xml:space="preserve">Regional Coordiantor - PLE </t>
  </si>
  <si>
    <t xml:space="preserve">Annie Soldano </t>
  </si>
  <si>
    <t xml:space="preserve">Gateway Foundation </t>
  </si>
  <si>
    <t xml:space="preserve">Director of Professional Relation </t>
  </si>
  <si>
    <t xml:space="preserve">Mark Matthews </t>
  </si>
  <si>
    <t xml:space="preserve">Greater Family Health </t>
  </si>
  <si>
    <t>CRSS- PLE</t>
  </si>
  <si>
    <t xml:space="preserve">David Meraz </t>
  </si>
  <si>
    <t xml:space="preserve">Student Success Specialist </t>
  </si>
  <si>
    <t xml:space="preserve">Fransico Padilla </t>
  </si>
  <si>
    <t xml:space="preserve">LuthernSocial Service </t>
  </si>
  <si>
    <t xml:space="preserve">Clinical Lead </t>
  </si>
  <si>
    <t xml:space="preserve">Walter Sanders </t>
  </si>
  <si>
    <t xml:space="preserve">CRSS- PLE Drug Court Liason </t>
  </si>
  <si>
    <t xml:space="preserve">WestSuburban Oral Healthcare </t>
  </si>
  <si>
    <t>Marco Fajardo</t>
  </si>
  <si>
    <t>Cheryl Cryer</t>
  </si>
  <si>
    <t>Urban Apothecary</t>
  </si>
  <si>
    <t>Buissness Owner</t>
  </si>
  <si>
    <t xml:space="preserve">DDS - PLE  Buissness Owner </t>
  </si>
  <si>
    <t xml:space="preserve">Centro de Infromacion Elgin </t>
  </si>
  <si>
    <t xml:space="preserve">Anthony Gasca </t>
  </si>
  <si>
    <t xml:space="preserve">Outreach Manager </t>
  </si>
  <si>
    <t>Bruce Sewick</t>
  </si>
  <si>
    <t xml:space="preserve">College of DuPage </t>
  </si>
  <si>
    <t xml:space="preserve">CRSS Program Coordinator - 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</si>
</sst>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opLeftCell="A3" workbookViewId="0">
      <selection activeCell="B10" sqref="B10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 t="s">
        <v>105</v>
      </c>
    </row>
    <row r="2" spans="1:2" ht="33" customHeight="1" x14ac:dyDescent="0.35">
      <c r="A2" s="2" t="s">
        <v>2</v>
      </c>
      <c r="B2" s="14" t="s">
        <v>106</v>
      </c>
    </row>
    <row r="3" spans="1:2" ht="33" customHeight="1" x14ac:dyDescent="0.35">
      <c r="A3" s="5" t="s">
        <v>3</v>
      </c>
      <c r="B3" s="13" t="s">
        <v>107</v>
      </c>
    </row>
    <row r="4" spans="1:2" ht="33" customHeight="1" x14ac:dyDescent="0.35">
      <c r="A4" s="2" t="s">
        <v>13</v>
      </c>
      <c r="B4" s="14" t="s">
        <v>108</v>
      </c>
    </row>
    <row r="5" spans="1:2" ht="33" customHeight="1" x14ac:dyDescent="0.35">
      <c r="A5" s="5" t="s">
        <v>14</v>
      </c>
      <c r="B5" s="13" t="s">
        <v>109</v>
      </c>
    </row>
    <row r="6" spans="1:2" ht="33" customHeight="1" x14ac:dyDescent="0.35">
      <c r="A6" s="2" t="s">
        <v>15</v>
      </c>
      <c r="B6" s="14" t="s">
        <v>110</v>
      </c>
    </row>
    <row r="7" spans="1:2" ht="33" customHeight="1" x14ac:dyDescent="0.35">
      <c r="A7" s="5" t="s">
        <v>12</v>
      </c>
      <c r="B7" s="13" t="s">
        <v>111</v>
      </c>
    </row>
    <row r="8" spans="1:2" ht="33" customHeight="1" x14ac:dyDescent="0.35">
      <c r="A8" s="3" t="s">
        <v>11</v>
      </c>
      <c r="B8" s="14" t="s">
        <v>112</v>
      </c>
    </row>
    <row r="9" spans="1:2" ht="33" customHeight="1" x14ac:dyDescent="0.35">
      <c r="A9" s="5" t="s">
        <v>4</v>
      </c>
      <c r="B9" s="13" t="s">
        <v>113</v>
      </c>
    </row>
    <row r="10" spans="1:2" ht="33" customHeight="1" x14ac:dyDescent="0.35">
      <c r="A10" s="2" t="s">
        <v>5</v>
      </c>
      <c r="B10" s="14">
        <v>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16" workbookViewId="0">
      <selection activeCell="R21" sqref="R21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87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7" thickBot="1" x14ac:dyDescent="0.4">
      <c r="A2" s="16" t="s">
        <v>104</v>
      </c>
      <c r="B2" s="18">
        <v>44013</v>
      </c>
      <c r="C2" s="24" t="s">
        <v>39</v>
      </c>
      <c r="D2" s="16" t="s">
        <v>90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58</v>
      </c>
    </row>
    <row r="3" spans="1:18" ht="31.5" thickBot="1" x14ac:dyDescent="0.4">
      <c r="A3" s="16" t="s">
        <v>108</v>
      </c>
      <c r="B3" s="18">
        <v>45839</v>
      </c>
      <c r="C3" s="24" t="s">
        <v>19</v>
      </c>
      <c r="D3" s="16" t="s">
        <v>114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 t="s">
        <v>116</v>
      </c>
    </row>
    <row r="4" spans="1:18" ht="47" thickBot="1" x14ac:dyDescent="0.4">
      <c r="A4" s="16" t="s">
        <v>111</v>
      </c>
      <c r="B4" s="18">
        <v>45839</v>
      </c>
      <c r="C4" s="24" t="s">
        <v>19</v>
      </c>
      <c r="D4" s="16" t="s">
        <v>115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116</v>
      </c>
    </row>
    <row r="5" spans="1:18" ht="31.5" thickBot="1" x14ac:dyDescent="0.4">
      <c r="A5" s="16" t="s">
        <v>117</v>
      </c>
      <c r="B5" s="18">
        <v>45839</v>
      </c>
      <c r="C5" s="24" t="s">
        <v>50</v>
      </c>
      <c r="D5" s="16" t="s">
        <v>118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119</v>
      </c>
    </row>
    <row r="6" spans="1:18" ht="31.5" thickBot="1" x14ac:dyDescent="0.4">
      <c r="A6" s="16" t="s">
        <v>120</v>
      </c>
      <c r="B6" s="18">
        <v>45839</v>
      </c>
      <c r="C6" s="24" t="s">
        <v>18</v>
      </c>
      <c r="D6" s="16" t="s">
        <v>121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122</v>
      </c>
    </row>
    <row r="7" spans="1:18" ht="31.5" thickBot="1" x14ac:dyDescent="0.4">
      <c r="A7" s="16" t="s">
        <v>123</v>
      </c>
      <c r="B7" s="18">
        <v>45839</v>
      </c>
      <c r="C7" s="24" t="s">
        <v>31</v>
      </c>
      <c r="D7" s="16" t="s">
        <v>124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125</v>
      </c>
    </row>
    <row r="8" spans="1:18" ht="31.5" thickBot="1" x14ac:dyDescent="0.4">
      <c r="A8" s="16" t="s">
        <v>126</v>
      </c>
      <c r="B8" s="18">
        <v>45839</v>
      </c>
      <c r="C8" s="24" t="s">
        <v>35</v>
      </c>
      <c r="D8" s="16" t="s">
        <v>127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 t="s">
        <v>128</v>
      </c>
    </row>
    <row r="9" spans="1:18" ht="31.5" thickBot="1" x14ac:dyDescent="0.4">
      <c r="A9" s="16" t="s">
        <v>129</v>
      </c>
      <c r="B9" s="18">
        <v>45839</v>
      </c>
      <c r="C9" s="24" t="s">
        <v>31</v>
      </c>
      <c r="D9" s="16" t="s">
        <v>130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131</v>
      </c>
    </row>
    <row r="10" spans="1:18" ht="31.5" thickBot="1" x14ac:dyDescent="0.4">
      <c r="A10" s="16" t="s">
        <v>132</v>
      </c>
      <c r="B10" s="18">
        <v>45839</v>
      </c>
      <c r="C10" s="24" t="s">
        <v>31</v>
      </c>
      <c r="D10" s="16" t="s">
        <v>133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 t="s">
        <v>134</v>
      </c>
    </row>
    <row r="11" spans="1:18" ht="31.5" thickBot="1" x14ac:dyDescent="0.4">
      <c r="A11" s="16" t="s">
        <v>135</v>
      </c>
      <c r="B11" s="18">
        <v>45839</v>
      </c>
      <c r="C11" s="24" t="s">
        <v>81</v>
      </c>
      <c r="D11" s="16" t="s">
        <v>136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137</v>
      </c>
    </row>
    <row r="12" spans="1:18" ht="31.5" thickBot="1" x14ac:dyDescent="0.4">
      <c r="A12" s="16" t="s">
        <v>138</v>
      </c>
      <c r="B12" s="18">
        <v>45839</v>
      </c>
      <c r="C12" s="24" t="s">
        <v>19</v>
      </c>
      <c r="D12" s="16" t="s">
        <v>139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 t="s">
        <v>140</v>
      </c>
    </row>
    <row r="13" spans="1:18" ht="31.5" thickBot="1" x14ac:dyDescent="0.4">
      <c r="A13" s="16" t="s">
        <v>141</v>
      </c>
      <c r="B13" s="18">
        <v>45839</v>
      </c>
      <c r="C13" s="24" t="s">
        <v>31</v>
      </c>
      <c r="D13" s="16" t="s">
        <v>142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143</v>
      </c>
    </row>
    <row r="14" spans="1:18" ht="31.5" thickBot="1" x14ac:dyDescent="0.4">
      <c r="A14" s="16" t="s">
        <v>144</v>
      </c>
      <c r="B14" s="18">
        <v>45839</v>
      </c>
      <c r="C14" s="24" t="s">
        <v>31</v>
      </c>
      <c r="D14" s="16" t="s">
        <v>145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 t="s">
        <v>146</v>
      </c>
    </row>
    <row r="15" spans="1:18" ht="31.5" thickBot="1" x14ac:dyDescent="0.4">
      <c r="A15" s="16" t="s">
        <v>147</v>
      </c>
      <c r="B15" s="18">
        <v>45839</v>
      </c>
      <c r="C15" s="24" t="s">
        <v>50</v>
      </c>
      <c r="D15" s="16" t="s">
        <v>118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 t="s">
        <v>148</v>
      </c>
    </row>
    <row r="16" spans="1:18" ht="31.5" thickBot="1" x14ac:dyDescent="0.4">
      <c r="A16" s="16" t="s">
        <v>149</v>
      </c>
      <c r="B16" s="18">
        <v>45839</v>
      </c>
      <c r="C16" s="24" t="s">
        <v>31</v>
      </c>
      <c r="D16" s="16" t="s">
        <v>150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">
        <v>151</v>
      </c>
    </row>
    <row r="17" spans="1:18" ht="31.5" thickBot="1" x14ac:dyDescent="0.4">
      <c r="A17" s="16" t="s">
        <v>152</v>
      </c>
      <c r="B17" s="18">
        <v>45839</v>
      </c>
      <c r="C17" s="24" t="s">
        <v>19</v>
      </c>
      <c r="D17" s="16" t="s">
        <v>106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153</v>
      </c>
    </row>
    <row r="18" spans="1:18" ht="31.5" thickBot="1" x14ac:dyDescent="0.4">
      <c r="A18" s="16" t="s">
        <v>155</v>
      </c>
      <c r="B18" s="18">
        <v>45839</v>
      </c>
      <c r="C18" s="24" t="s">
        <v>63</v>
      </c>
      <c r="D18" s="16" t="s">
        <v>154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159</v>
      </c>
    </row>
    <row r="19" spans="1:18" ht="31.5" thickBot="1" x14ac:dyDescent="0.4">
      <c r="A19" s="16" t="s">
        <v>156</v>
      </c>
      <c r="B19" s="18">
        <v>45839</v>
      </c>
      <c r="C19" s="24" t="s">
        <v>56</v>
      </c>
      <c r="D19" s="16" t="s">
        <v>157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">
        <v>158</v>
      </c>
    </row>
    <row r="20" spans="1:18" ht="31.5" thickBot="1" x14ac:dyDescent="0.4">
      <c r="A20" s="16" t="s">
        <v>161</v>
      </c>
      <c r="B20" s="18">
        <v>45839</v>
      </c>
      <c r="C20" s="24" t="s">
        <v>82</v>
      </c>
      <c r="D20" s="16" t="s">
        <v>160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162</v>
      </c>
    </row>
    <row r="21" spans="1:18" ht="31.5" thickBot="1" x14ac:dyDescent="0.4">
      <c r="A21" s="16" t="s">
        <v>163</v>
      </c>
      <c r="B21" s="18">
        <v>45839</v>
      </c>
      <c r="C21" s="24" t="s">
        <v>50</v>
      </c>
      <c r="D21" s="16" t="s">
        <v>164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 t="s">
        <v>165</v>
      </c>
    </row>
    <row r="22" spans="1:18" ht="16" thickBot="1" x14ac:dyDescent="0.4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" thickBot="1" x14ac:dyDescent="0.4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" thickBot="1" x14ac:dyDescent="0.4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" thickBot="1" x14ac:dyDescent="0.4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" thickBot="1" x14ac:dyDescent="0.4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" thickBot="1" x14ac:dyDescent="0.4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" thickBot="1" x14ac:dyDescent="0.4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" thickBot="1" x14ac:dyDescent="0.4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" thickBot="1" x14ac:dyDescent="0.4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" thickBot="1" x14ac:dyDescent="0.4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" thickBot="1" x14ac:dyDescent="0.4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" thickBot="1" x14ac:dyDescent="0.4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" thickBot="1" x14ac:dyDescent="0.4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" thickBot="1" x14ac:dyDescent="0.4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" thickBot="1" x14ac:dyDescent="0.4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" thickBot="1" x14ac:dyDescent="0.4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" thickBot="1" x14ac:dyDescent="0.4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" thickBot="1" x14ac:dyDescent="0.4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" thickBot="1" x14ac:dyDescent="0.4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" thickBot="1" x14ac:dyDescent="0.4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" thickBot="1" x14ac:dyDescent="0.4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" thickBot="1" x14ac:dyDescent="0.4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" thickBot="1" x14ac:dyDescent="0.4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" thickBot="1" x14ac:dyDescent="0.4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" thickBot="1" x14ac:dyDescent="0.4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" thickBot="1" x14ac:dyDescent="0.4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" thickBot="1" x14ac:dyDescent="0.4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" thickBot="1" x14ac:dyDescent="0.4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" thickBot="1" x14ac:dyDescent="0.4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" thickBot="1" x14ac:dyDescent="0.4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" thickBot="1" x14ac:dyDescent="0.4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" thickBot="1" x14ac:dyDescent="0.4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" thickBot="1" x14ac:dyDescent="0.4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" thickBot="1" x14ac:dyDescent="0.4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" thickBot="1" x14ac:dyDescent="0.4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" thickBot="1" x14ac:dyDescent="0.4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" thickBot="1" x14ac:dyDescent="0.4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" thickBot="1" x14ac:dyDescent="0.4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" thickBot="1" x14ac:dyDescent="0.4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" thickBot="1" x14ac:dyDescent="0.4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" thickBot="1" x14ac:dyDescent="0.4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" thickBot="1" x14ac:dyDescent="0.4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" thickBot="1" x14ac:dyDescent="0.4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" thickBot="1" x14ac:dyDescent="0.4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" thickBot="1" x14ac:dyDescent="0.4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" thickBot="1" x14ac:dyDescent="0.4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" thickBot="1" x14ac:dyDescent="0.4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" thickBot="1" x14ac:dyDescent="0.4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" thickBot="1" x14ac:dyDescent="0.4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" thickBot="1" x14ac:dyDescent="0.4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" thickBot="1" x14ac:dyDescent="0.4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" thickBot="1" x14ac:dyDescent="0.4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" thickBot="1" x14ac:dyDescent="0.4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" thickBot="1" x14ac:dyDescent="0.4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" thickBot="1" x14ac:dyDescent="0.4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" thickBot="1" x14ac:dyDescent="0.4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" thickBot="1" x14ac:dyDescent="0.4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" thickBot="1" x14ac:dyDescent="0.4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" thickBot="1" x14ac:dyDescent="0.4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" thickBot="1" x14ac:dyDescent="0.4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" thickBot="1" x14ac:dyDescent="0.4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" thickBot="1" x14ac:dyDescent="0.4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" thickBot="1" x14ac:dyDescent="0.4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74</v>
      </c>
      <c r="B1" s="29"/>
      <c r="C1" s="30"/>
      <c r="D1" s="30"/>
      <c r="E1" s="30"/>
      <c r="F1" s="31"/>
      <c r="J1" t="s">
        <v>84</v>
      </c>
      <c r="K1" t="s">
        <v>86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5">
      <c r="A3" s="8" t="s">
        <v>24</v>
      </c>
      <c r="B3" s="7" t="s">
        <v>75</v>
      </c>
      <c r="C3" s="7" t="s">
        <v>76</v>
      </c>
      <c r="D3" s="7" t="s">
        <v>77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5">
      <c r="A4" s="1" t="s">
        <v>16</v>
      </c>
      <c r="B4" s="6" t="s">
        <v>18</v>
      </c>
      <c r="C4" s="6" t="s">
        <v>67</v>
      </c>
      <c r="D4" s="6" t="s">
        <v>19</v>
      </c>
      <c r="E4" s="6" t="s">
        <v>20</v>
      </c>
      <c r="F4" s="10"/>
      <c r="J4" s="12" t="s">
        <v>63</v>
      </c>
      <c r="K4">
        <f>COUNTIF('2. ROSC Active'!C2:C251,J4)</f>
        <v>1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69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78</v>
      </c>
      <c r="C6" s="6" t="s">
        <v>79</v>
      </c>
      <c r="D6" s="6" t="s">
        <v>80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5">
      <c r="A7" s="1" t="s">
        <v>70</v>
      </c>
      <c r="B7" s="6" t="s">
        <v>71</v>
      </c>
      <c r="C7" s="6" t="s">
        <v>72</v>
      </c>
      <c r="D7" s="6" t="s">
        <v>73</v>
      </c>
      <c r="E7" s="6" t="s">
        <v>81</v>
      </c>
      <c r="F7" s="6" t="s">
        <v>82</v>
      </c>
      <c r="J7" s="12" t="s">
        <v>50</v>
      </c>
      <c r="K7">
        <f>COUNTIF('2. ROSC Active'!C2:C251,J7)</f>
        <v>3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68</v>
      </c>
      <c r="J8" s="12" t="s">
        <v>65</v>
      </c>
      <c r="K8">
        <f>COUNTIF('2. ROSC Active'!C2:C251,J8)</f>
        <v>0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59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60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61</v>
      </c>
      <c r="J11" s="12" t="s">
        <v>23</v>
      </c>
      <c r="K11">
        <f>COUNTIF('2. ROSC Active'!C2:C251,J11)</f>
        <v>0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62</v>
      </c>
      <c r="F12" s="10"/>
      <c r="J12" s="12" t="s">
        <v>79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64</v>
      </c>
      <c r="D13" s="6"/>
      <c r="E13" s="6"/>
      <c r="F13" s="10"/>
      <c r="J13" s="12" t="s">
        <v>80</v>
      </c>
      <c r="K13">
        <f>COUNTIF('2. ROSC Active'!C2:C251,J13)</f>
        <v>0</v>
      </c>
    </row>
    <row r="14" spans="1:11" ht="39.9" customHeight="1" x14ac:dyDescent="0.35">
      <c r="A14" s="1" t="s">
        <v>49</v>
      </c>
      <c r="B14" s="6" t="s">
        <v>50</v>
      </c>
      <c r="C14" s="11" t="s">
        <v>69</v>
      </c>
      <c r="D14" s="6" t="s">
        <v>51</v>
      </c>
      <c r="E14" s="6" t="s">
        <v>65</v>
      </c>
      <c r="F14" s="10"/>
      <c r="J14" s="12" t="s">
        <v>78</v>
      </c>
      <c r="K14">
        <f>COUNTIF('2. ROSC Active'!C2:C251,J14)</f>
        <v>0</v>
      </c>
    </row>
    <row r="15" spans="1:11" ht="39.9" customHeight="1" x14ac:dyDescent="0.35">
      <c r="A15" s="1" t="s">
        <v>52</v>
      </c>
      <c r="B15" s="6" t="s">
        <v>53</v>
      </c>
      <c r="C15" s="6" t="s">
        <v>66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5">
      <c r="A16" s="8" t="s">
        <v>54</v>
      </c>
      <c r="B16" s="7" t="s">
        <v>83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63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68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1</v>
      </c>
    </row>
    <row r="21" spans="1:11" x14ac:dyDescent="0.35">
      <c r="J21" s="12" t="s">
        <v>40</v>
      </c>
      <c r="K21">
        <f>COUNTIF('2. ROSC Active'!C2:C251,J21)</f>
        <v>0</v>
      </c>
    </row>
    <row r="22" spans="1:11" x14ac:dyDescent="0.35">
      <c r="J22" s="12" t="s">
        <v>34</v>
      </c>
      <c r="K22">
        <f>COUNTIF('2. ROSC Active'!C2:C251,J22)</f>
        <v>0</v>
      </c>
    </row>
    <row r="23" spans="1:11" x14ac:dyDescent="0.35">
      <c r="J23" s="12" t="s">
        <v>60</v>
      </c>
      <c r="K23">
        <f>COUNTIF('2. ROSC Active'!C2:C251,J23)</f>
        <v>0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62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0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1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61</v>
      </c>
      <c r="K32">
        <f>COUNTIF('2. ROSC Active'!C2:C251,J32)</f>
        <v>0</v>
      </c>
    </row>
    <row r="33" spans="10:11" x14ac:dyDescent="0.35">
      <c r="J33" s="12" t="s">
        <v>83</v>
      </c>
      <c r="K33">
        <f>COUNTIF('2. ROSC Active'!C2:C251,J33)</f>
        <v>0</v>
      </c>
    </row>
    <row r="34" spans="10:11" x14ac:dyDescent="0.35">
      <c r="J34" s="12" t="s">
        <v>76</v>
      </c>
      <c r="K34">
        <f>COUNTIF('2. ROSC Active'!C2:C251,J34)</f>
        <v>0</v>
      </c>
    </row>
    <row r="35" spans="10:11" x14ac:dyDescent="0.35">
      <c r="J35" s="12" t="s">
        <v>77</v>
      </c>
      <c r="K35">
        <f>COUNTIF('2. ROSC Active'!C2:C251,J35)</f>
        <v>0</v>
      </c>
    </row>
    <row r="36" spans="10:11" x14ac:dyDescent="0.35">
      <c r="J36" s="12" t="s">
        <v>75</v>
      </c>
      <c r="K36">
        <f>COUNTIF('2. ROSC Active'!C2:C251,J36)</f>
        <v>0</v>
      </c>
    </row>
    <row r="37" spans="10:11" x14ac:dyDescent="0.35">
      <c r="J37" s="12" t="s">
        <v>67</v>
      </c>
      <c r="K37">
        <f>COUNTIF('2. ROSC Active'!C2:C251,J37)</f>
        <v>0</v>
      </c>
    </row>
    <row r="38" spans="10:11" x14ac:dyDescent="0.35">
      <c r="J38" s="12" t="s">
        <v>19</v>
      </c>
      <c r="K38">
        <f>COUNTIF('2. ROSC Active'!C2:C251,J38)</f>
        <v>4</v>
      </c>
    </row>
    <row r="39" spans="10:11" x14ac:dyDescent="0.35">
      <c r="J39" s="12" t="s">
        <v>20</v>
      </c>
      <c r="K39">
        <f>COUNTIF('2. ROSC Active'!C2:C251,J39)</f>
        <v>0</v>
      </c>
    </row>
    <row r="40" spans="10:11" x14ac:dyDescent="0.35">
      <c r="J40" s="12" t="s">
        <v>18</v>
      </c>
      <c r="K40">
        <f>COUNTIF('2. ROSC Active'!C2:C251,J40)</f>
        <v>1</v>
      </c>
    </row>
    <row r="41" spans="10:11" x14ac:dyDescent="0.35">
      <c r="J41" s="12" t="s">
        <v>73</v>
      </c>
      <c r="K41">
        <f>COUNTIF('2. ROSC Active'!C2:C251,J41)</f>
        <v>0</v>
      </c>
    </row>
    <row r="42" spans="10:11" x14ac:dyDescent="0.35">
      <c r="J42" s="12" t="s">
        <v>85</v>
      </c>
      <c r="K42">
        <f>COUNTIF('2. ROSC Active'!C2:C251,J42)</f>
        <v>0</v>
      </c>
    </row>
    <row r="43" spans="10:11" x14ac:dyDescent="0.35">
      <c r="J43" s="12" t="s">
        <v>82</v>
      </c>
      <c r="K43">
        <f>COUNTIF('2. ROSC Active'!C2:C251,J43)</f>
        <v>1</v>
      </c>
    </row>
    <row r="44" spans="10:11" x14ac:dyDescent="0.35">
      <c r="J44" s="12" t="s">
        <v>72</v>
      </c>
      <c r="K44">
        <f>COUNTIF('2. ROSC Active'!C2:C251,J44)</f>
        <v>0</v>
      </c>
    </row>
    <row r="45" spans="10:11" x14ac:dyDescent="0.35">
      <c r="J45" s="12" t="s">
        <v>81</v>
      </c>
      <c r="K45">
        <f>COUNTIF('2. ROSC Active'!C2:C251,J45)</f>
        <v>1</v>
      </c>
    </row>
    <row r="46" spans="10:11" x14ac:dyDescent="0.35">
      <c r="J46" s="12" t="s">
        <v>59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6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64</v>
      </c>
      <c r="K51">
        <f>COUNTIF('2. ROSC Active'!C2:C251,J51)</f>
        <v>0</v>
      </c>
    </row>
    <row r="52" spans="10:11" x14ac:dyDescent="0.35">
      <c r="J52" s="12" t="s">
        <v>53</v>
      </c>
      <c r="K52">
        <f>COUNTIF('2. ROSC Active'!C2:C251,J52)</f>
        <v>0</v>
      </c>
    </row>
    <row r="53" spans="10:11" x14ac:dyDescent="0.35">
      <c r="J53" s="12" t="s">
        <v>66</v>
      </c>
      <c r="K53">
        <f>COUNTIF('2. ROSC Active'!C2:C251,J53)</f>
        <v>0</v>
      </c>
    </row>
    <row r="55" spans="10:11" x14ac:dyDescent="0.35">
      <c r="J55" s="12" t="s">
        <v>89</v>
      </c>
      <c r="K55">
        <f>SUM(K2:K53)</f>
        <v>20</v>
      </c>
    </row>
    <row r="56" spans="10:11" x14ac:dyDescent="0.35">
      <c r="J56" s="12" t="s">
        <v>88</v>
      </c>
      <c r="K56">
        <f>COUNTIF(K2:K53, "&gt;0")</f>
        <v>10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D93557-41E7-4D5F-8B3A-8D5D111AA18A}"/>
</file>

<file path=customXml/itemProps2.xml><?xml version="1.0" encoding="utf-8"?>
<ds:datastoreItem xmlns:ds="http://schemas.openxmlformats.org/officeDocument/2006/customXml" ds:itemID="{F8B6BD52-9F91-4670-AB33-42346D756B96}"/>
</file>

<file path=customXml/itemProps3.xml><?xml version="1.0" encoding="utf-8"?>
<ds:datastoreItem xmlns:ds="http://schemas.openxmlformats.org/officeDocument/2006/customXml" ds:itemID="{F3D1CAF3-508F-490D-9C83-9AB09ACCD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Annette Villarreal</cp:lastModifiedBy>
  <cp:lastPrinted>2022-06-10T23:39:20Z</cp:lastPrinted>
  <dcterms:created xsi:type="dcterms:W3CDTF">2022-05-19T17:55:56Z</dcterms:created>
  <dcterms:modified xsi:type="dcterms:W3CDTF">2025-09-11T17:17:06Z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