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na.gonzalez\Desktop\ROSC Deliverables and Checklist\FY26 Deliverables and Checklist\"/>
    </mc:Choice>
  </mc:AlternateContent>
  <xr:revisionPtr revIDLastSave="0" documentId="8_{1CB8285B-2730-4484-8A5E-1FE99D719685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<sst xmlns="http://schemas.openxmlformats.org/spreadsheetml/2006/main" count="327" uniqueCount="202">
  <si>
    <t>Council Name</t>
  </si>
  <si>
    <t>Lead Agency</t>
  </si>
  <si>
    <t>Lead Agency Address</t>
  </si>
  <si>
    <t>Project Coordinator(s)</t>
  </si>
  <si>
    <t>Project Coordinator(s) Phone Number</t>
  </si>
  <si>
    <t>Coordinator(s) Email</t>
  </si>
  <si>
    <t>Additional Contact/Supervisor</t>
  </si>
  <si>
    <t>Additional Contact Email and Phone Number</t>
  </si>
  <si>
    <t>Geographical Location(s) Covered</t>
  </si>
  <si>
    <t>DHS Region</t>
  </si>
  <si>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</si>
  <si>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</si>
  <si>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</si>
  <si>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</si>
  <si>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</si>
  <si>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</si>
  <si>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</si>
  <si>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</si>
  <si>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</si>
  <si>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</si>
  <si>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</si>
  <si>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</si>
  <si>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</si>
  <si>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</si>
  <si>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</si>
  <si>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</si>
  <si>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</si>
  <si>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</si>
  <si>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t>Elyse Schoen</t>
  </si>
  <si>
    <t>Healthcare: MAR Prescriber</t>
  </si>
  <si>
    <t>St. Francis Way Clinic</t>
  </si>
  <si>
    <t xml:space="preserve">She has been attending the meetings since the beginning of the inception of ROSC </t>
  </si>
  <si>
    <t>Mary Brooks</t>
  </si>
  <si>
    <t>Recovery Supports: Other</t>
  </si>
  <si>
    <t xml:space="preserve">Embracing Inner Peace </t>
  </si>
  <si>
    <t>Raina Tarver</t>
  </si>
  <si>
    <t>PLE: Substance Use</t>
  </si>
  <si>
    <t>Locust Street Resource</t>
  </si>
  <si>
    <t>Jim Russell</t>
  </si>
  <si>
    <t>Healthcare: Other</t>
  </si>
  <si>
    <t>Drug Rep: Sublocade</t>
  </si>
  <si>
    <t>Carmen Lanham</t>
  </si>
  <si>
    <t>Family Guidance Center</t>
  </si>
  <si>
    <t>Carrie McKinzie</t>
  </si>
  <si>
    <t>Treatment: Hospital Program</t>
  </si>
  <si>
    <t>Gateway Foundations</t>
  </si>
  <si>
    <t>Alexandria LaFaye</t>
  </si>
  <si>
    <t>Lindsay Minor</t>
  </si>
  <si>
    <t>Service Providers: Harm Reduction</t>
  </si>
  <si>
    <t>Has been attending meetings since the inception of ROSC</t>
  </si>
  <si>
    <t>Breanna Waters</t>
  </si>
  <si>
    <t>Healthcare: County Health Department</t>
  </si>
  <si>
    <t>Macoupin County Public Health Department</t>
  </si>
  <si>
    <t>Naomi Willis</t>
  </si>
  <si>
    <t xml:space="preserve">Pavillion </t>
  </si>
  <si>
    <t>Ailee Taylor</t>
  </si>
  <si>
    <t>Faith-based: Ministerial Alliance</t>
  </si>
  <si>
    <t>Net Community Church/Helping Hands</t>
  </si>
  <si>
    <t>Shari Albrecht</t>
  </si>
  <si>
    <t>Faith-based: Other</t>
  </si>
  <si>
    <t>Mission Coordinator at Worden Methodist Church</t>
  </si>
  <si>
    <t>Kevin Schott</t>
  </si>
  <si>
    <t>Government: County Official</t>
  </si>
  <si>
    <t>Montgomery County EMA</t>
  </si>
  <si>
    <t>Crystal Bryant</t>
  </si>
  <si>
    <t>Unity Baptist Church member</t>
  </si>
  <si>
    <t>Nicholas Jarman</t>
  </si>
  <si>
    <t>Faith-based: Local Pastor</t>
  </si>
  <si>
    <t xml:space="preserve">Unity Baptist Church assistant pastor </t>
  </si>
  <si>
    <t>Lori Jackson</t>
  </si>
  <si>
    <t>Substance use and mental health caseworker</t>
  </si>
  <si>
    <t>Samantha Brown</t>
  </si>
  <si>
    <t>Service Providers: Programs for Unhoused Individuals</t>
  </si>
  <si>
    <t xml:space="preserve">5th Street Renissance </t>
  </si>
  <si>
    <t>Chas Swearingen</t>
  </si>
  <si>
    <t>Youth-Serving: Local Prevention Providers</t>
  </si>
  <si>
    <t>Prarie Counseling Center</t>
  </si>
  <si>
    <t>Michelle Dettwiler</t>
  </si>
  <si>
    <t>PLE: Mental Health</t>
  </si>
  <si>
    <t>Jon Magnuson</t>
  </si>
  <si>
    <t>Recovery Supports: RCO</t>
  </si>
  <si>
    <t>The Next Network</t>
  </si>
  <si>
    <t>Hank Boehme</t>
  </si>
  <si>
    <t>Carissa Vanden Berk Clark</t>
  </si>
  <si>
    <t>Education: Local University</t>
  </si>
  <si>
    <t>St. Louis University</t>
  </si>
  <si>
    <t>Juliet Milton</t>
  </si>
  <si>
    <t>Service Providers: Violence Prevention</t>
  </si>
  <si>
    <t>Patrick Miller</t>
  </si>
  <si>
    <t xml:space="preserve">Statewide ROSC </t>
  </si>
  <si>
    <t>Nicole List</t>
  </si>
  <si>
    <t>Judicial: Probation</t>
  </si>
  <si>
    <t>Macoupin County Drug Court/Locust Street</t>
  </si>
  <si>
    <t>Maria Clark</t>
  </si>
  <si>
    <t>Locust Street Resource Center/Living Room program</t>
  </si>
  <si>
    <t>Christine White</t>
  </si>
  <si>
    <t>Diane May</t>
  </si>
  <si>
    <t>St Francis Way Clinic</t>
  </si>
  <si>
    <t>Starla King</t>
  </si>
  <si>
    <t>Recovery Corps</t>
  </si>
  <si>
    <t xml:space="preserve">Fifth St Renaissance </t>
  </si>
  <si>
    <t>Steve Bryant</t>
  </si>
  <si>
    <t>Volunteer: Other</t>
  </si>
  <si>
    <t>Community Member</t>
  </si>
  <si>
    <t>Chris "Kit" Stanford</t>
  </si>
  <si>
    <t>Judicial: Other</t>
  </si>
  <si>
    <t>TASC</t>
  </si>
  <si>
    <t>Heather Meyers</t>
  </si>
  <si>
    <t>Business:  Local Business</t>
  </si>
  <si>
    <t>Salvation Army</t>
  </si>
  <si>
    <t>Bonnie Goodwin</t>
  </si>
  <si>
    <t>Christian Outreach Center</t>
  </si>
  <si>
    <t>Alleahnia Pollard</t>
  </si>
  <si>
    <t>Whitney Evans</t>
  </si>
  <si>
    <t>ROSC</t>
  </si>
  <si>
    <t>Johanna Gonzalez</t>
  </si>
  <si>
    <t>Kayla Blow</t>
  </si>
  <si>
    <t>CEFS</t>
  </si>
  <si>
    <t>Bailey Moore</t>
  </si>
  <si>
    <t>Health Educator</t>
  </si>
  <si>
    <t>Gregory Santoni</t>
  </si>
  <si>
    <t>Law Enforcement: Other</t>
  </si>
  <si>
    <t>TASC Deflection</t>
  </si>
  <si>
    <t>Kaylee Goebel</t>
  </si>
  <si>
    <t>Family: Other</t>
  </si>
  <si>
    <t>Amber Canada</t>
  </si>
  <si>
    <t>Matt Lantgen</t>
  </si>
  <si>
    <t>Gateway</t>
  </si>
  <si>
    <t>Whitney Steward</t>
  </si>
  <si>
    <t>Arielle Bozarth</t>
  </si>
  <si>
    <t>Family: Substance Use</t>
  </si>
  <si>
    <t>Janes House</t>
  </si>
  <si>
    <t>Greyson Lewis</t>
  </si>
  <si>
    <t>Teen Support Group</t>
  </si>
  <si>
    <t>Miranda Smith</t>
  </si>
  <si>
    <t>Recovery Supports: Housing</t>
  </si>
  <si>
    <t>Emerald Gardens</t>
  </si>
  <si>
    <t>Alison Heyen</t>
  </si>
  <si>
    <t>Lincoln Land Community College</t>
  </si>
  <si>
    <t>Lindsey Kidd</t>
  </si>
  <si>
    <t>Centerstone</t>
  </si>
  <si>
    <t xml:space="preserve">Sheena Langhauser </t>
  </si>
  <si>
    <t>Healthcare: Hospital</t>
  </si>
  <si>
    <t xml:space="preserve">Memorial Hospital </t>
  </si>
  <si>
    <t>Jessica Banner</t>
  </si>
  <si>
    <t>Chestnut Health</t>
  </si>
  <si>
    <t>Jennifer Cato</t>
  </si>
  <si>
    <t>Recovery Supports: 12 step or other group</t>
  </si>
  <si>
    <t>Rise Recovery</t>
  </si>
  <si>
    <t>Dawn Morris</t>
  </si>
  <si>
    <t>Business: Other</t>
  </si>
  <si>
    <t>Red Cross</t>
  </si>
  <si>
    <t>Conswala Jones</t>
  </si>
  <si>
    <t>St Clair County ROSC</t>
  </si>
  <si>
    <t>Crissy Lance</t>
  </si>
  <si>
    <t>IL Valley Headstart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</si>
  <si>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</si>
  <si>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</si>
  <si>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</si>
  <si>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</si>
  <si>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Person with Lived Experience</t>
  </si>
  <si>
    <t>PLE: Other</t>
  </si>
  <si>
    <t>Business: Chamber of Commerce</t>
  </si>
  <si>
    <t>Recovery Supports</t>
  </si>
  <si>
    <t>Faith-based Groups</t>
  </si>
  <si>
    <t>Education: GED programs</t>
  </si>
  <si>
    <t>Family/Parents</t>
  </si>
  <si>
    <t>Family: Mental Health</t>
  </si>
  <si>
    <t>Education: Local K-12</t>
  </si>
  <si>
    <t>Service Providers</t>
  </si>
  <si>
    <t xml:space="preserve">Service Providers: Harm Reduction </t>
  </si>
  <si>
    <t>Service Providers: Employment Programs</t>
  </si>
  <si>
    <t>Service Providers: Other</t>
  </si>
  <si>
    <t>State/Local/Tribal Government</t>
  </si>
  <si>
    <t>Government: Local Official</t>
  </si>
  <si>
    <t>Government: 708 Board</t>
  </si>
  <si>
    <t>Government: State Official</t>
  </si>
  <si>
    <t>Government: Re-entry programs</t>
  </si>
  <si>
    <t>Education: Other</t>
  </si>
  <si>
    <t>Substance Use Treatment Organizations</t>
  </si>
  <si>
    <t>Treatment: Local Provider</t>
  </si>
  <si>
    <t>Treatment: Withdrawal Management Program</t>
  </si>
  <si>
    <t>Treatment:  Other</t>
  </si>
  <si>
    <t xml:space="preserve">Healthcare </t>
  </si>
  <si>
    <t>Law Enforcement</t>
  </si>
  <si>
    <t>Law Enforcement: Local Police</t>
  </si>
  <si>
    <t>Law Enforcement: County Sheriff's Dept.</t>
  </si>
  <si>
    <t>Law Enforcement: ISP</t>
  </si>
  <si>
    <t>Law Enforcement:  State Attorney's Office</t>
  </si>
  <si>
    <t>Judicial</t>
  </si>
  <si>
    <t>Judicial: Drug Court Representative</t>
  </si>
  <si>
    <t>Judicial: Public Defender's Office</t>
  </si>
  <si>
    <t>Volunteer/Civic Organizations</t>
  </si>
  <si>
    <t>Volunteer: Drug Free Coalitions</t>
  </si>
  <si>
    <t>Education/Schools</t>
  </si>
  <si>
    <t>Youth-Serving Organizations</t>
  </si>
  <si>
    <t>Youth-Serving: Other</t>
  </si>
  <si>
    <t>Media</t>
  </si>
  <si>
    <t>Media: All</t>
  </si>
  <si>
    <t>Business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</si>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</sst>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  <xf numFmtId="0" fontId="0" fillId="0" borderId="3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6"/>
  <cols>
    <col min="1" max="1" width="46.625" customWidth="1"/>
    <col min="2" max="2" width="53.75" customWidth="1"/>
  </cols>
  <sheetData>
    <row r="1" spans="1:2" ht="33" customHeight="1">
      <c r="A1" s="5" t="s">
        <v>0</v>
      </c>
      <c r="B1" s="13"/>
    </row>
    <row r="2" spans="1:2" ht="33" customHeight="1">
      <c r="A2" s="2" t="s">
        <v>1</v>
      </c>
      <c r="B2" s="14"/>
    </row>
    <row r="3" spans="1:2" ht="33" customHeight="1">
      <c r="A3" s="5" t="s">
        <v>2</v>
      </c>
      <c r="B3" s="13"/>
    </row>
    <row r="4" spans="1:2" ht="33" customHeight="1">
      <c r="A4" s="2" t="s">
        <v>3</v>
      </c>
      <c r="B4" s="14"/>
    </row>
    <row r="5" spans="1:2" ht="33" customHeight="1">
      <c r="A5" s="5" t="s">
        <v>4</v>
      </c>
      <c r="B5" s="13"/>
    </row>
    <row r="6" spans="1:2" ht="33" customHeight="1">
      <c r="A6" s="2" t="s">
        <v>5</v>
      </c>
      <c r="B6" s="14"/>
    </row>
    <row r="7" spans="1:2" ht="33" customHeight="1">
      <c r="A7" s="5" t="s">
        <v>6</v>
      </c>
      <c r="B7" s="13"/>
    </row>
    <row r="8" spans="1:2" ht="33" customHeight="1">
      <c r="A8" s="3" t="s">
        <v>7</v>
      </c>
      <c r="B8" s="14"/>
    </row>
    <row r="9" spans="1:2" ht="33" customHeight="1">
      <c r="A9" s="5" t="s">
        <v>8</v>
      </c>
      <c r="B9" s="13"/>
    </row>
    <row r="10" spans="1:2" ht="33" customHeight="1">
      <c r="A10" s="2" t="s">
        <v>9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46" workbookViewId="0">
      <selection activeCell="J58" sqref="J58"/>
    </sheetView>
  </sheetViews>
  <sheetFormatPr defaultRowHeight="15.6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3.6" thickTop="1" thickBot="1">
      <c r="A1" s="20" t="s">
        <v>10</v>
      </c>
      <c r="B1" s="20" t="s">
        <v>11</v>
      </c>
      <c r="C1" s="20" t="s">
        <v>12</v>
      </c>
      <c r="D1" s="20" t="s">
        <v>13</v>
      </c>
      <c r="E1" s="21" t="s">
        <v>14</v>
      </c>
      <c r="F1" s="21" t="s">
        <v>15</v>
      </c>
      <c r="G1" s="21" t="s">
        <v>16</v>
      </c>
      <c r="H1" s="21" t="s">
        <v>17</v>
      </c>
      <c r="I1" s="21" t="s">
        <v>18</v>
      </c>
      <c r="J1" s="21" t="s">
        <v>19</v>
      </c>
      <c r="K1" s="21" t="s">
        <v>20</v>
      </c>
      <c r="L1" s="21" t="s">
        <v>21</v>
      </c>
      <c r="M1" s="21" t="s">
        <v>22</v>
      </c>
      <c r="N1" s="21" t="s">
        <v>23</v>
      </c>
      <c r="O1" s="21" t="s">
        <v>24</v>
      </c>
      <c r="P1" s="21" t="s">
        <v>25</v>
      </c>
      <c r="Q1" s="22" t="s">
        <v>26</v>
      </c>
      <c r="R1" s="23" t="s">
        <v>27</v>
      </c>
    </row>
    <row r="2" spans="1:18" ht="64.5">
      <c r="A2" s="16" t="s">
        <v>28</v>
      </c>
      <c r="B2" s="18">
        <v>45866</v>
      </c>
      <c r="C2" s="24" t="s">
        <v>29</v>
      </c>
      <c r="D2" s="16" t="s">
        <v>30</v>
      </c>
      <c r="E2" s="15">
        <v>1</v>
      </c>
      <c r="F2" s="15">
        <v>1</v>
      </c>
      <c r="G2" s="15">
        <v>1</v>
      </c>
      <c r="H2" s="15"/>
      <c r="I2" s="15">
        <v>1</v>
      </c>
      <c r="J2" s="15"/>
      <c r="K2" s="15"/>
      <c r="L2" s="15"/>
      <c r="M2" s="15"/>
      <c r="N2" s="15"/>
      <c r="O2" s="15"/>
      <c r="P2" s="15"/>
      <c r="Q2" s="4">
        <f>SUM(E2:P2)</f>
        <v>4</v>
      </c>
      <c r="R2" s="25" t="s">
        <v>31</v>
      </c>
    </row>
    <row r="3" spans="1:18" ht="32.25">
      <c r="A3" s="16" t="s">
        <v>32</v>
      </c>
      <c r="B3" s="18">
        <v>45866</v>
      </c>
      <c r="C3" s="24" t="s">
        <v>33</v>
      </c>
      <c r="D3" s="16" t="s">
        <v>34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1</v>
      </c>
      <c r="R3" s="25"/>
    </row>
    <row r="4" spans="1:18" ht="16.5">
      <c r="A4" s="16" t="s">
        <v>35</v>
      </c>
      <c r="B4" s="18">
        <v>45866</v>
      </c>
      <c r="C4" s="24" t="s">
        <v>36</v>
      </c>
      <c r="D4" s="16" t="s">
        <v>37</v>
      </c>
      <c r="E4" s="15">
        <v>1</v>
      </c>
      <c r="F4" s="15">
        <v>1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2</v>
      </c>
      <c r="R4" s="25"/>
    </row>
    <row r="5" spans="1:18" ht="16.5">
      <c r="A5" s="16" t="s">
        <v>38</v>
      </c>
      <c r="B5" s="18">
        <v>45866</v>
      </c>
      <c r="C5" s="24" t="s">
        <v>39</v>
      </c>
      <c r="D5" s="16" t="s">
        <v>40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/>
    </row>
    <row r="6" spans="1:18" ht="16.5">
      <c r="A6" s="16" t="s">
        <v>41</v>
      </c>
      <c r="B6" s="18">
        <v>45866</v>
      </c>
      <c r="C6" s="24" t="s">
        <v>39</v>
      </c>
      <c r="D6" s="16" t="s">
        <v>42</v>
      </c>
      <c r="E6" s="15">
        <v>1</v>
      </c>
      <c r="F6" s="15"/>
      <c r="G6" s="15"/>
      <c r="H6" s="15"/>
      <c r="I6" s="15"/>
      <c r="J6" s="15">
        <v>1</v>
      </c>
      <c r="K6" s="15"/>
      <c r="L6" s="15"/>
      <c r="M6" s="15"/>
      <c r="N6" s="15"/>
      <c r="O6" s="15"/>
      <c r="P6" s="15"/>
      <c r="Q6" s="4">
        <f t="shared" si="0"/>
        <v>2</v>
      </c>
      <c r="R6" s="25"/>
    </row>
    <row r="7" spans="1:18" ht="32.25">
      <c r="A7" s="16" t="s">
        <v>43</v>
      </c>
      <c r="B7" s="18">
        <v>45866</v>
      </c>
      <c r="C7" s="24" t="s">
        <v>44</v>
      </c>
      <c r="D7" s="16" t="s">
        <v>45</v>
      </c>
      <c r="E7" s="15">
        <v>1</v>
      </c>
      <c r="F7" s="15"/>
      <c r="G7" s="15">
        <v>1</v>
      </c>
      <c r="H7" s="15">
        <v>1</v>
      </c>
      <c r="I7" s="15">
        <v>1</v>
      </c>
      <c r="J7" s="15">
        <v>1</v>
      </c>
      <c r="K7" s="15"/>
      <c r="L7" s="15"/>
      <c r="M7" s="15"/>
      <c r="N7" s="15"/>
      <c r="O7" s="15"/>
      <c r="P7" s="15"/>
      <c r="Q7" s="4">
        <f t="shared" si="0"/>
        <v>5</v>
      </c>
      <c r="R7" s="25"/>
    </row>
    <row r="8" spans="1:18" ht="16.5">
      <c r="A8" s="16" t="s">
        <v>46</v>
      </c>
      <c r="B8" s="18">
        <v>45866</v>
      </c>
      <c r="C8" s="24" t="s">
        <v>39</v>
      </c>
      <c r="D8" s="16" t="s">
        <v>42</v>
      </c>
      <c r="E8" s="15">
        <v>1</v>
      </c>
      <c r="F8" s="15"/>
      <c r="G8" s="15">
        <v>1</v>
      </c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2</v>
      </c>
      <c r="R8" s="25"/>
    </row>
    <row r="9" spans="1:18" ht="48.75">
      <c r="A9" s="16" t="s">
        <v>47</v>
      </c>
      <c r="B9" s="18">
        <v>45866</v>
      </c>
      <c r="C9" s="24" t="s">
        <v>48</v>
      </c>
      <c r="D9" s="16" t="s">
        <v>30</v>
      </c>
      <c r="E9" s="15">
        <v>1</v>
      </c>
      <c r="F9" s="15"/>
      <c r="G9" s="15">
        <v>1</v>
      </c>
      <c r="H9" s="15"/>
      <c r="I9" s="15">
        <v>1</v>
      </c>
      <c r="J9" s="15"/>
      <c r="K9" s="15"/>
      <c r="L9" s="15"/>
      <c r="M9" s="15"/>
      <c r="N9" s="15"/>
      <c r="O9" s="15"/>
      <c r="P9" s="15"/>
      <c r="Q9" s="4">
        <f t="shared" si="0"/>
        <v>3</v>
      </c>
      <c r="R9" s="25" t="s">
        <v>49</v>
      </c>
    </row>
    <row r="10" spans="1:18" ht="32.25">
      <c r="A10" s="16" t="s">
        <v>50</v>
      </c>
      <c r="B10" s="18">
        <v>45866</v>
      </c>
      <c r="C10" s="24" t="s">
        <v>51</v>
      </c>
      <c r="D10" s="16" t="s">
        <v>52</v>
      </c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1</v>
      </c>
      <c r="R10" s="25"/>
    </row>
    <row r="11" spans="1:18" ht="32.25">
      <c r="A11" s="16" t="s">
        <v>53</v>
      </c>
      <c r="B11" s="18">
        <v>45866</v>
      </c>
      <c r="C11" s="24" t="s">
        <v>44</v>
      </c>
      <c r="D11" s="16" t="s">
        <v>54</v>
      </c>
      <c r="E11" s="15">
        <v>1</v>
      </c>
      <c r="F11" s="15">
        <v>1</v>
      </c>
      <c r="G11" s="15"/>
      <c r="H11" s="15"/>
      <c r="I11" s="15">
        <v>1</v>
      </c>
      <c r="J11" s="15">
        <v>1</v>
      </c>
      <c r="K11" s="15"/>
      <c r="L11" s="15"/>
      <c r="M11" s="15"/>
      <c r="N11" s="15"/>
      <c r="O11" s="15"/>
      <c r="P11" s="15"/>
      <c r="Q11" s="4">
        <f t="shared" si="0"/>
        <v>4</v>
      </c>
      <c r="R11" s="25"/>
    </row>
    <row r="12" spans="1:18" ht="32.25">
      <c r="A12" s="16" t="s">
        <v>55</v>
      </c>
      <c r="B12" s="18">
        <v>45866</v>
      </c>
      <c r="C12" s="24" t="s">
        <v>56</v>
      </c>
      <c r="D12" s="16" t="s">
        <v>57</v>
      </c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1</v>
      </c>
      <c r="R12" s="25"/>
    </row>
    <row r="13" spans="1:18" ht="48.75">
      <c r="A13" s="16" t="s">
        <v>58</v>
      </c>
      <c r="B13" s="18">
        <v>45866</v>
      </c>
      <c r="C13" s="24" t="s">
        <v>59</v>
      </c>
      <c r="D13" s="16" t="s">
        <v>60</v>
      </c>
      <c r="E13" s="15">
        <v>1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1</v>
      </c>
      <c r="R13" s="25"/>
    </row>
    <row r="14" spans="1:18" ht="32.25">
      <c r="A14" s="16" t="s">
        <v>61</v>
      </c>
      <c r="B14" s="18">
        <v>45866</v>
      </c>
      <c r="C14" s="24" t="s">
        <v>62</v>
      </c>
      <c r="D14" s="16" t="s">
        <v>63</v>
      </c>
      <c r="E14" s="15">
        <v>1</v>
      </c>
      <c r="F14" s="15">
        <v>1</v>
      </c>
      <c r="G14" s="15"/>
      <c r="H14" s="15">
        <v>1</v>
      </c>
      <c r="I14" s="15"/>
      <c r="J14" s="15"/>
      <c r="K14" s="15"/>
      <c r="L14" s="15"/>
      <c r="M14" s="15"/>
      <c r="N14" s="15"/>
      <c r="O14" s="15"/>
      <c r="P14" s="15"/>
      <c r="Q14" s="4">
        <f t="shared" si="0"/>
        <v>3</v>
      </c>
      <c r="R14" s="25"/>
    </row>
    <row r="15" spans="1:18" ht="32.25">
      <c r="A15" s="16" t="s">
        <v>64</v>
      </c>
      <c r="B15" s="18">
        <v>45866</v>
      </c>
      <c r="C15" s="24" t="s">
        <v>59</v>
      </c>
      <c r="D15" s="16" t="s">
        <v>65</v>
      </c>
      <c r="E15" s="15">
        <v>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1</v>
      </c>
      <c r="R15" s="25"/>
    </row>
    <row r="16" spans="1:18" ht="32.25">
      <c r="A16" s="16" t="s">
        <v>66</v>
      </c>
      <c r="B16" s="18">
        <v>45866</v>
      </c>
      <c r="C16" s="24" t="s">
        <v>67</v>
      </c>
      <c r="D16" s="16" t="s">
        <v>68</v>
      </c>
      <c r="E16" s="15">
        <v>1</v>
      </c>
      <c r="F16" s="15"/>
      <c r="G16" s="15"/>
      <c r="H16" s="15">
        <v>1</v>
      </c>
      <c r="I16" s="15">
        <v>1</v>
      </c>
      <c r="J16" s="15"/>
      <c r="K16" s="15"/>
      <c r="L16" s="15"/>
      <c r="M16" s="15"/>
      <c r="N16" s="15"/>
      <c r="O16" s="15"/>
      <c r="P16" s="15"/>
      <c r="Q16" s="4">
        <f t="shared" si="0"/>
        <v>3</v>
      </c>
      <c r="R16" s="25"/>
    </row>
    <row r="17" spans="1:18" ht="48.75">
      <c r="A17" s="16" t="s">
        <v>69</v>
      </c>
      <c r="B17" s="18">
        <v>45866</v>
      </c>
      <c r="C17" s="24" t="s">
        <v>51</v>
      </c>
      <c r="D17" s="16" t="s">
        <v>70</v>
      </c>
      <c r="E17" s="15">
        <v>1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1</v>
      </c>
      <c r="R17" s="25"/>
    </row>
    <row r="18" spans="1:18" ht="48.75">
      <c r="A18" s="16" t="s">
        <v>71</v>
      </c>
      <c r="B18" s="18">
        <v>45866</v>
      </c>
      <c r="C18" s="24" t="s">
        <v>72</v>
      </c>
      <c r="D18" s="16" t="s">
        <v>73</v>
      </c>
      <c r="E18" s="15">
        <v>1</v>
      </c>
      <c r="F18" s="15">
        <v>1</v>
      </c>
      <c r="G18" s="15"/>
      <c r="H18" s="15"/>
      <c r="I18" s="15">
        <v>1</v>
      </c>
      <c r="J18" s="15">
        <v>1</v>
      </c>
      <c r="K18" s="15"/>
      <c r="L18" s="15"/>
      <c r="M18" s="15"/>
      <c r="N18" s="15"/>
      <c r="O18" s="15"/>
      <c r="P18" s="15"/>
      <c r="Q18" s="4">
        <f t="shared" si="0"/>
        <v>4</v>
      </c>
      <c r="R18" s="25"/>
    </row>
    <row r="19" spans="1:18" ht="32.25">
      <c r="A19" s="16" t="s">
        <v>74</v>
      </c>
      <c r="B19" s="18">
        <v>45894</v>
      </c>
      <c r="C19" s="24" t="s">
        <v>75</v>
      </c>
      <c r="D19" s="16" t="s">
        <v>76</v>
      </c>
      <c r="E19" s="15"/>
      <c r="F19" s="15">
        <v>1</v>
      </c>
      <c r="G19" s="15"/>
      <c r="H19" s="15"/>
      <c r="I19" s="15">
        <v>1</v>
      </c>
      <c r="J19" s="15">
        <v>1</v>
      </c>
      <c r="K19" s="15"/>
      <c r="L19" s="15"/>
      <c r="M19" s="15"/>
      <c r="N19" s="15"/>
      <c r="O19" s="15"/>
      <c r="P19" s="15"/>
      <c r="Q19" s="4">
        <f t="shared" si="0"/>
        <v>3</v>
      </c>
      <c r="R19" s="25"/>
    </row>
    <row r="20" spans="1:18" ht="16.5">
      <c r="A20" s="16" t="s">
        <v>77</v>
      </c>
      <c r="B20" s="18">
        <v>45894</v>
      </c>
      <c r="C20" s="24" t="s">
        <v>78</v>
      </c>
      <c r="D20" s="16" t="s">
        <v>37</v>
      </c>
      <c r="E20" s="15"/>
      <c r="F20" s="15">
        <v>1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1</v>
      </c>
      <c r="R20" s="25"/>
    </row>
    <row r="21" spans="1:18" ht="16.5">
      <c r="A21" s="16" t="s">
        <v>79</v>
      </c>
      <c r="B21" s="18">
        <v>45866</v>
      </c>
      <c r="C21" s="24" t="s">
        <v>80</v>
      </c>
      <c r="D21" s="16" t="s">
        <v>81</v>
      </c>
      <c r="E21" s="15">
        <v>1</v>
      </c>
      <c r="F21" s="15">
        <v>1</v>
      </c>
      <c r="G21" s="15">
        <v>1</v>
      </c>
      <c r="H21" s="15"/>
      <c r="I21" s="15">
        <v>1</v>
      </c>
      <c r="J21" s="15"/>
      <c r="K21" s="15"/>
      <c r="L21" s="15"/>
      <c r="M21" s="15"/>
      <c r="N21" s="15"/>
      <c r="O21" s="15"/>
      <c r="P21" s="15"/>
      <c r="Q21" s="4">
        <f t="shared" si="0"/>
        <v>4</v>
      </c>
      <c r="R21" s="25"/>
    </row>
    <row r="22" spans="1:18" ht="16.5">
      <c r="A22" s="16" t="s">
        <v>82</v>
      </c>
      <c r="B22" s="18">
        <v>45894</v>
      </c>
      <c r="C22" s="24" t="s">
        <v>39</v>
      </c>
      <c r="D22" s="16" t="s">
        <v>42</v>
      </c>
      <c r="E22" s="15"/>
      <c r="F22" s="15">
        <v>1</v>
      </c>
      <c r="G22" s="15">
        <v>1</v>
      </c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2</v>
      </c>
      <c r="R22" s="25"/>
    </row>
    <row r="23" spans="1:18" ht="32.25">
      <c r="A23" s="16" t="s">
        <v>83</v>
      </c>
      <c r="B23" s="18">
        <v>45866</v>
      </c>
      <c r="C23" s="24" t="s">
        <v>84</v>
      </c>
      <c r="D23" s="16" t="s">
        <v>85</v>
      </c>
      <c r="E23" s="15">
        <v>1</v>
      </c>
      <c r="F23" s="15">
        <v>1</v>
      </c>
      <c r="G23" s="15">
        <v>1</v>
      </c>
      <c r="H23" s="15"/>
      <c r="I23" s="15">
        <v>1</v>
      </c>
      <c r="J23" s="15">
        <v>1</v>
      </c>
      <c r="K23" s="15"/>
      <c r="L23" s="15"/>
      <c r="M23" s="15"/>
      <c r="N23" s="15"/>
      <c r="O23" s="15"/>
      <c r="P23" s="15"/>
      <c r="Q23" s="4">
        <f t="shared" si="0"/>
        <v>5</v>
      </c>
      <c r="R23" s="25"/>
    </row>
    <row r="24" spans="1:18" ht="32.25">
      <c r="A24" s="16" t="s">
        <v>86</v>
      </c>
      <c r="B24" s="18">
        <v>45894</v>
      </c>
      <c r="C24" s="24" t="s">
        <v>87</v>
      </c>
      <c r="D24" s="16" t="s">
        <v>52</v>
      </c>
      <c r="E24" s="15"/>
      <c r="F24" s="15">
        <v>1</v>
      </c>
      <c r="G24" s="15"/>
      <c r="H24" s="15">
        <v>1</v>
      </c>
      <c r="I24" s="15">
        <v>1</v>
      </c>
      <c r="J24" s="15">
        <v>1</v>
      </c>
      <c r="K24" s="15"/>
      <c r="L24" s="15"/>
      <c r="M24" s="15"/>
      <c r="N24" s="15"/>
      <c r="O24" s="15"/>
      <c r="P24" s="15"/>
      <c r="Q24" s="4">
        <f t="shared" si="0"/>
        <v>4</v>
      </c>
      <c r="R24" s="25"/>
    </row>
    <row r="25" spans="1:18" ht="16.5">
      <c r="A25" s="16" t="s">
        <v>88</v>
      </c>
      <c r="B25" s="18">
        <v>45894</v>
      </c>
      <c r="C25" s="24" t="s">
        <v>59</v>
      </c>
      <c r="D25" s="16" t="s">
        <v>89</v>
      </c>
      <c r="E25" s="15"/>
      <c r="F25" s="15">
        <v>1</v>
      </c>
      <c r="G25" s="15"/>
      <c r="H25" s="15">
        <v>1</v>
      </c>
      <c r="I25" s="15"/>
      <c r="J25" s="15"/>
      <c r="K25" s="15"/>
      <c r="L25" s="15"/>
      <c r="M25" s="15"/>
      <c r="N25" s="15"/>
      <c r="O25" s="15"/>
      <c r="P25" s="15"/>
      <c r="Q25" s="4">
        <f t="shared" si="0"/>
        <v>2</v>
      </c>
      <c r="R25" s="25"/>
    </row>
    <row r="26" spans="1:18" ht="32.25">
      <c r="A26" s="16" t="s">
        <v>90</v>
      </c>
      <c r="B26" s="18">
        <v>45894</v>
      </c>
      <c r="C26" s="24" t="s">
        <v>91</v>
      </c>
      <c r="D26" s="16" t="s">
        <v>92</v>
      </c>
      <c r="E26" s="15"/>
      <c r="F26" s="15">
        <v>1</v>
      </c>
      <c r="G26" s="15"/>
      <c r="H26" s="15"/>
      <c r="I26" s="15">
        <v>1</v>
      </c>
      <c r="J26" s="15"/>
      <c r="K26" s="15"/>
      <c r="L26" s="15"/>
      <c r="M26" s="15"/>
      <c r="N26" s="15"/>
      <c r="O26" s="15"/>
      <c r="P26" s="15"/>
      <c r="Q26" s="4">
        <f t="shared" si="0"/>
        <v>2</v>
      </c>
      <c r="R26" s="25"/>
    </row>
    <row r="27" spans="1:18" ht="48.75">
      <c r="A27" s="16" t="s">
        <v>93</v>
      </c>
      <c r="B27" s="18">
        <v>45894</v>
      </c>
      <c r="C27" s="24" t="s">
        <v>39</v>
      </c>
      <c r="D27" s="16" t="s">
        <v>94</v>
      </c>
      <c r="E27" s="15"/>
      <c r="F27" s="15">
        <v>1</v>
      </c>
      <c r="G27" s="15"/>
      <c r="H27" s="15"/>
      <c r="I27" s="15"/>
      <c r="J27" s="15">
        <v>1</v>
      </c>
      <c r="K27" s="15"/>
      <c r="L27" s="15"/>
      <c r="M27" s="15"/>
      <c r="N27" s="15"/>
      <c r="O27" s="15"/>
      <c r="P27" s="15"/>
      <c r="Q27" s="4">
        <f t="shared" si="0"/>
        <v>2</v>
      </c>
      <c r="R27" s="25"/>
    </row>
    <row r="28" spans="1:18" ht="32.25">
      <c r="A28" s="16" t="s">
        <v>95</v>
      </c>
      <c r="B28" s="18">
        <v>45894</v>
      </c>
      <c r="C28" s="24" t="s">
        <v>33</v>
      </c>
      <c r="D28" s="16" t="s">
        <v>89</v>
      </c>
      <c r="E28" s="15"/>
      <c r="F28" s="15">
        <v>1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1</v>
      </c>
      <c r="R28" s="25"/>
    </row>
    <row r="29" spans="1:18" ht="32.25">
      <c r="A29" s="16" t="s">
        <v>96</v>
      </c>
      <c r="B29" s="18">
        <v>45922</v>
      </c>
      <c r="C29" s="24" t="s">
        <v>33</v>
      </c>
      <c r="D29" s="16" t="s">
        <v>97</v>
      </c>
      <c r="E29" s="15"/>
      <c r="F29" s="15"/>
      <c r="G29" s="15">
        <v>1</v>
      </c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1</v>
      </c>
      <c r="R29" s="25"/>
    </row>
    <row r="30" spans="1:18" ht="32.25">
      <c r="A30" s="16" t="s">
        <v>98</v>
      </c>
      <c r="B30" s="18">
        <v>45922</v>
      </c>
      <c r="C30" s="24" t="s">
        <v>33</v>
      </c>
      <c r="D30" s="16" t="s">
        <v>99</v>
      </c>
      <c r="E30" s="15"/>
      <c r="F30" s="15"/>
      <c r="G30" s="15">
        <v>1</v>
      </c>
      <c r="H30" s="15">
        <v>1</v>
      </c>
      <c r="I30" s="15">
        <v>1</v>
      </c>
      <c r="J30" s="15">
        <v>1</v>
      </c>
      <c r="K30" s="15"/>
      <c r="L30" s="15"/>
      <c r="M30" s="15"/>
      <c r="N30" s="15"/>
      <c r="O30" s="15"/>
      <c r="P30" s="15"/>
      <c r="Q30" s="4">
        <f t="shared" si="0"/>
        <v>4</v>
      </c>
      <c r="R30" s="25"/>
    </row>
    <row r="31" spans="1:18" ht="32.25">
      <c r="A31" s="16" t="s">
        <v>71</v>
      </c>
      <c r="B31" s="18">
        <v>45922</v>
      </c>
      <c r="C31" s="24" t="s">
        <v>33</v>
      </c>
      <c r="D31" s="16" t="s">
        <v>100</v>
      </c>
      <c r="E31" s="15">
        <v>1</v>
      </c>
      <c r="F31" s="15">
        <v>1</v>
      </c>
      <c r="G31" s="15">
        <v>1</v>
      </c>
      <c r="H31" s="15">
        <v>1</v>
      </c>
      <c r="I31" s="15">
        <v>1</v>
      </c>
      <c r="J31" s="15"/>
      <c r="K31" s="15"/>
      <c r="L31" s="15"/>
      <c r="M31" s="15"/>
      <c r="N31" s="15"/>
      <c r="O31" s="15"/>
      <c r="P31" s="15"/>
      <c r="Q31" s="4">
        <f t="shared" si="0"/>
        <v>5</v>
      </c>
      <c r="R31" s="25"/>
    </row>
    <row r="32" spans="1:18" ht="16.5">
      <c r="A32" s="16" t="s">
        <v>101</v>
      </c>
      <c r="B32" s="18">
        <v>45922</v>
      </c>
      <c r="C32" s="24" t="s">
        <v>102</v>
      </c>
      <c r="D32" s="16" t="s">
        <v>103</v>
      </c>
      <c r="E32" s="15"/>
      <c r="F32" s="15"/>
      <c r="G32" s="15">
        <v>1</v>
      </c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1</v>
      </c>
      <c r="R32" s="25"/>
    </row>
    <row r="33" spans="1:18" ht="16.5">
      <c r="A33" s="16" t="s">
        <v>104</v>
      </c>
      <c r="B33" s="18">
        <v>45922</v>
      </c>
      <c r="C33" s="24" t="s">
        <v>105</v>
      </c>
      <c r="D33" s="16" t="s">
        <v>106</v>
      </c>
      <c r="E33" s="15"/>
      <c r="F33" s="15"/>
      <c r="G33" s="15">
        <v>1</v>
      </c>
      <c r="H33" s="15"/>
      <c r="I33" s="15">
        <v>1</v>
      </c>
      <c r="J33" s="15">
        <v>1</v>
      </c>
      <c r="K33" s="15"/>
      <c r="L33" s="15"/>
      <c r="M33" s="15"/>
      <c r="N33" s="15"/>
      <c r="O33" s="15"/>
      <c r="P33" s="15"/>
      <c r="Q33" s="4">
        <f t="shared" si="0"/>
        <v>3</v>
      </c>
      <c r="R33" s="25"/>
    </row>
    <row r="34" spans="1:18" ht="32.25">
      <c r="A34" s="16" t="s">
        <v>82</v>
      </c>
      <c r="B34" s="18">
        <v>45922</v>
      </c>
      <c r="C34" s="24" t="s">
        <v>29</v>
      </c>
      <c r="D34" s="16" t="s">
        <v>42</v>
      </c>
      <c r="E34" s="15"/>
      <c r="F34" s="15"/>
      <c r="G34" s="15">
        <v>1</v>
      </c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1</v>
      </c>
      <c r="R34" s="25"/>
    </row>
    <row r="35" spans="1:18" ht="32.25">
      <c r="A35" s="16" t="s">
        <v>107</v>
      </c>
      <c r="B35" s="18">
        <v>45922</v>
      </c>
      <c r="C35" s="24" t="s">
        <v>108</v>
      </c>
      <c r="D35" s="16" t="s">
        <v>109</v>
      </c>
      <c r="E35" s="15"/>
      <c r="F35" s="15"/>
      <c r="G35" s="15">
        <v>1</v>
      </c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1</v>
      </c>
      <c r="R35" s="25"/>
    </row>
    <row r="36" spans="1:18" ht="32.25">
      <c r="A36" s="16" t="s">
        <v>110</v>
      </c>
      <c r="B36" s="18">
        <v>45922</v>
      </c>
      <c r="C36" s="24" t="s">
        <v>59</v>
      </c>
      <c r="D36" s="16" t="s">
        <v>111</v>
      </c>
      <c r="E36" s="15"/>
      <c r="F36" s="15"/>
      <c r="G36" s="15">
        <v>1</v>
      </c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1</v>
      </c>
      <c r="R36" s="25"/>
    </row>
    <row r="37" spans="1:18" ht="32.25">
      <c r="A37" s="16" t="s">
        <v>112</v>
      </c>
      <c r="B37" s="18">
        <v>45922</v>
      </c>
      <c r="C37" s="24" t="s">
        <v>33</v>
      </c>
      <c r="D37" s="16" t="s">
        <v>99</v>
      </c>
      <c r="E37" s="15"/>
      <c r="F37" s="15"/>
      <c r="G37" s="15">
        <v>1</v>
      </c>
      <c r="H37" s="15">
        <v>1</v>
      </c>
      <c r="I37" s="15">
        <v>1</v>
      </c>
      <c r="J37" s="15">
        <v>1</v>
      </c>
      <c r="K37" s="15"/>
      <c r="L37" s="15"/>
      <c r="M37" s="15"/>
      <c r="N37" s="15"/>
      <c r="O37" s="15"/>
      <c r="P37" s="15"/>
      <c r="Q37" s="4">
        <f t="shared" si="0"/>
        <v>4</v>
      </c>
      <c r="R37" s="25"/>
    </row>
    <row r="38" spans="1:18" ht="32.25">
      <c r="A38" s="16" t="s">
        <v>113</v>
      </c>
      <c r="B38" s="18">
        <v>46013</v>
      </c>
      <c r="C38" s="24" t="s">
        <v>33</v>
      </c>
      <c r="D38" s="16" t="s">
        <v>114</v>
      </c>
      <c r="E38" s="15"/>
      <c r="F38" s="15"/>
      <c r="G38" s="15"/>
      <c r="H38" s="15">
        <v>1</v>
      </c>
      <c r="I38" s="15"/>
      <c r="J38" s="15">
        <v>1</v>
      </c>
      <c r="K38" s="15"/>
      <c r="L38" s="15"/>
      <c r="M38" s="15"/>
      <c r="N38" s="15"/>
      <c r="O38" s="15"/>
      <c r="P38" s="15"/>
      <c r="Q38" s="4">
        <f t="shared" si="0"/>
        <v>2</v>
      </c>
      <c r="R38" s="25"/>
    </row>
    <row r="39" spans="1:18" ht="32.25">
      <c r="A39" s="16" t="s">
        <v>115</v>
      </c>
      <c r="B39" s="18">
        <v>46013</v>
      </c>
      <c r="C39" s="24" t="s">
        <v>33</v>
      </c>
      <c r="D39" s="16" t="s">
        <v>89</v>
      </c>
      <c r="E39" s="15"/>
      <c r="F39" s="15"/>
      <c r="G39" s="15"/>
      <c r="H39" s="15"/>
      <c r="I39" s="15">
        <v>1</v>
      </c>
      <c r="J39" s="15">
        <v>1</v>
      </c>
      <c r="K39" s="15"/>
      <c r="L39" s="15"/>
      <c r="M39" s="15"/>
      <c r="N39" s="15"/>
      <c r="O39" s="15"/>
      <c r="P39" s="15"/>
      <c r="Q39" s="4">
        <f t="shared" si="0"/>
        <v>2</v>
      </c>
      <c r="R39" s="25"/>
    </row>
    <row r="40" spans="1:18" ht="48.75">
      <c r="A40" s="16" t="s">
        <v>116</v>
      </c>
      <c r="B40" s="18">
        <v>46013</v>
      </c>
      <c r="C40" s="24" t="s">
        <v>72</v>
      </c>
      <c r="D40" s="16" t="s">
        <v>117</v>
      </c>
      <c r="E40" s="15"/>
      <c r="F40" s="15"/>
      <c r="G40" s="15"/>
      <c r="H40" s="15"/>
      <c r="I40" s="15"/>
      <c r="J40" s="15">
        <v>1</v>
      </c>
      <c r="K40" s="15"/>
      <c r="L40" s="15"/>
      <c r="M40" s="15"/>
      <c r="N40" s="15"/>
      <c r="O40" s="15"/>
      <c r="P40" s="15"/>
      <c r="Q40" s="4">
        <f t="shared" si="0"/>
        <v>1</v>
      </c>
      <c r="R40" s="25"/>
    </row>
    <row r="41" spans="1:18" ht="32.25">
      <c r="A41" s="16" t="s">
        <v>118</v>
      </c>
      <c r="B41" s="18">
        <v>46013</v>
      </c>
      <c r="C41" s="24" t="s">
        <v>51</v>
      </c>
      <c r="D41" s="16" t="s">
        <v>119</v>
      </c>
      <c r="E41" s="15"/>
      <c r="F41" s="15"/>
      <c r="G41" s="15"/>
      <c r="H41" s="15"/>
      <c r="I41" s="15"/>
      <c r="J41" s="15">
        <v>1</v>
      </c>
      <c r="K41" s="15"/>
      <c r="L41" s="15"/>
      <c r="M41" s="15"/>
      <c r="N41" s="15"/>
      <c r="O41" s="15"/>
      <c r="P41" s="15"/>
      <c r="Q41" s="4">
        <f t="shared" si="0"/>
        <v>1</v>
      </c>
      <c r="R41" s="25"/>
    </row>
    <row r="42" spans="1:18" ht="16.5">
      <c r="A42" s="16" t="s">
        <v>79</v>
      </c>
      <c r="B42" s="18">
        <v>45866</v>
      </c>
      <c r="C42" s="24" t="s">
        <v>80</v>
      </c>
      <c r="D42" s="16" t="s">
        <v>81</v>
      </c>
      <c r="E42" s="15">
        <v>1</v>
      </c>
      <c r="F42" s="15">
        <v>1</v>
      </c>
      <c r="G42" s="15">
        <v>1</v>
      </c>
      <c r="H42" s="15">
        <v>1</v>
      </c>
      <c r="I42" s="15">
        <v>1</v>
      </c>
      <c r="J42" s="15">
        <v>1</v>
      </c>
      <c r="K42" s="15"/>
      <c r="L42" s="15"/>
      <c r="M42" s="15"/>
      <c r="N42" s="15"/>
      <c r="O42" s="15"/>
      <c r="P42" s="15"/>
      <c r="Q42" s="4">
        <f t="shared" si="0"/>
        <v>6</v>
      </c>
      <c r="R42" s="25"/>
    </row>
    <row r="43" spans="1:18" ht="32.25">
      <c r="A43" s="16" t="s">
        <v>120</v>
      </c>
      <c r="B43" s="18">
        <v>45957</v>
      </c>
      <c r="C43" s="24" t="s">
        <v>121</v>
      </c>
      <c r="D43" s="16" t="s">
        <v>122</v>
      </c>
      <c r="E43" s="15"/>
      <c r="F43" s="15"/>
      <c r="G43" s="15"/>
      <c r="H43" s="15">
        <v>1</v>
      </c>
      <c r="I43" s="15">
        <v>1</v>
      </c>
      <c r="J43" s="15">
        <v>1</v>
      </c>
      <c r="K43" s="15"/>
      <c r="L43" s="15"/>
      <c r="M43" s="15"/>
      <c r="N43" s="15"/>
      <c r="O43" s="15"/>
      <c r="P43" s="15"/>
      <c r="Q43" s="4">
        <f t="shared" si="0"/>
        <v>3</v>
      </c>
      <c r="R43" s="25"/>
    </row>
    <row r="44" spans="1:18" ht="16.5">
      <c r="A44" s="16" t="s">
        <v>123</v>
      </c>
      <c r="B44" s="18">
        <v>46013</v>
      </c>
      <c r="C44" s="24" t="s">
        <v>124</v>
      </c>
      <c r="D44" s="16" t="s">
        <v>103</v>
      </c>
      <c r="E44" s="15"/>
      <c r="F44" s="15"/>
      <c r="G44" s="15"/>
      <c r="H44" s="15"/>
      <c r="I44" s="15"/>
      <c r="J44" s="15">
        <v>1</v>
      </c>
      <c r="K44" s="15"/>
      <c r="L44" s="15"/>
      <c r="M44" s="15"/>
      <c r="N44" s="15"/>
      <c r="O44" s="15"/>
      <c r="P44" s="15"/>
      <c r="Q44" s="4">
        <f t="shared" si="0"/>
        <v>1</v>
      </c>
      <c r="R44" s="25"/>
    </row>
    <row r="45" spans="1:18" ht="32.25">
      <c r="A45" s="16" t="s">
        <v>125</v>
      </c>
      <c r="B45" s="18">
        <v>46013</v>
      </c>
      <c r="C45" s="24" t="s">
        <v>33</v>
      </c>
      <c r="D45" s="16" t="s">
        <v>99</v>
      </c>
      <c r="E45" s="15"/>
      <c r="F45" s="15"/>
      <c r="G45" s="15"/>
      <c r="H45" s="15"/>
      <c r="I45" s="15"/>
      <c r="J45" s="15">
        <v>1</v>
      </c>
      <c r="K45" s="15"/>
      <c r="L45" s="15"/>
      <c r="M45" s="15"/>
      <c r="N45" s="15"/>
      <c r="O45" s="15"/>
      <c r="P45" s="15"/>
      <c r="Q45" s="4">
        <f t="shared" si="0"/>
        <v>1</v>
      </c>
      <c r="R45" s="25"/>
    </row>
    <row r="46" spans="1:18" ht="32.25">
      <c r="A46" s="16" t="s">
        <v>126</v>
      </c>
      <c r="B46" s="18">
        <v>46013</v>
      </c>
      <c r="C46" s="24" t="s">
        <v>44</v>
      </c>
      <c r="D46" s="16" t="s">
        <v>127</v>
      </c>
      <c r="E46" s="15"/>
      <c r="F46" s="15"/>
      <c r="G46" s="15"/>
      <c r="H46" s="15"/>
      <c r="I46" s="15">
        <v>1</v>
      </c>
      <c r="J46" s="15">
        <v>1</v>
      </c>
      <c r="K46" s="15"/>
      <c r="L46" s="15"/>
      <c r="M46" s="15"/>
      <c r="N46" s="15"/>
      <c r="O46" s="15"/>
      <c r="P46" s="15"/>
      <c r="Q46" s="4">
        <f t="shared" si="0"/>
        <v>2</v>
      </c>
      <c r="R46" s="25"/>
    </row>
    <row r="47" spans="1:18" ht="16.5">
      <c r="A47" s="16" t="s">
        <v>128</v>
      </c>
      <c r="B47" s="18">
        <v>45957</v>
      </c>
      <c r="C47" s="24" t="s">
        <v>80</v>
      </c>
      <c r="D47" s="16" t="s">
        <v>81</v>
      </c>
      <c r="E47" s="15"/>
      <c r="F47" s="15"/>
      <c r="G47" s="15"/>
      <c r="H47" s="15">
        <v>1</v>
      </c>
      <c r="I47" s="15"/>
      <c r="J47" s="15"/>
      <c r="K47" s="15"/>
      <c r="L47" s="15"/>
      <c r="M47" s="15"/>
      <c r="N47" s="15"/>
      <c r="O47" s="15"/>
      <c r="P47" s="15"/>
      <c r="Q47" s="4">
        <f t="shared" si="0"/>
        <v>1</v>
      </c>
      <c r="R47" s="25"/>
    </row>
    <row r="48" spans="1:18" ht="16.5">
      <c r="A48" s="16" t="s">
        <v>129</v>
      </c>
      <c r="B48" s="18">
        <v>45957</v>
      </c>
      <c r="C48" s="24" t="s">
        <v>130</v>
      </c>
      <c r="D48" s="16" t="s">
        <v>131</v>
      </c>
      <c r="E48" s="15"/>
      <c r="F48" s="15"/>
      <c r="G48" s="15"/>
      <c r="H48" s="15">
        <v>1</v>
      </c>
      <c r="I48" s="15">
        <v>1</v>
      </c>
      <c r="J48" s="15"/>
      <c r="K48" s="15"/>
      <c r="L48" s="15"/>
      <c r="M48" s="15"/>
      <c r="N48" s="15"/>
      <c r="O48" s="15"/>
      <c r="P48" s="15"/>
      <c r="Q48" s="4">
        <f t="shared" si="0"/>
        <v>2</v>
      </c>
      <c r="R48" s="25"/>
    </row>
    <row r="49" spans="1:18" ht="16.5">
      <c r="A49" s="16" t="s">
        <v>132</v>
      </c>
      <c r="B49" s="18">
        <v>45957</v>
      </c>
      <c r="C49" s="24" t="s">
        <v>130</v>
      </c>
      <c r="D49" s="16" t="s">
        <v>133</v>
      </c>
      <c r="E49" s="15"/>
      <c r="F49" s="15"/>
      <c r="G49" s="15"/>
      <c r="H49" s="15">
        <v>1</v>
      </c>
      <c r="I49" s="15"/>
      <c r="J49" s="15"/>
      <c r="K49" s="15"/>
      <c r="L49" s="15"/>
      <c r="M49" s="15"/>
      <c r="N49" s="15"/>
      <c r="O49" s="15"/>
      <c r="P49" s="15"/>
      <c r="Q49" s="4">
        <f t="shared" si="0"/>
        <v>1</v>
      </c>
      <c r="R49" s="25"/>
    </row>
    <row r="50" spans="1:18" ht="32.25">
      <c r="A50" s="16" t="s">
        <v>134</v>
      </c>
      <c r="B50" s="18">
        <v>45957</v>
      </c>
      <c r="C50" s="24" t="s">
        <v>135</v>
      </c>
      <c r="D50" s="16" t="s">
        <v>136</v>
      </c>
      <c r="E50" s="15"/>
      <c r="F50" s="15"/>
      <c r="G50" s="15"/>
      <c r="H50" s="15">
        <v>1</v>
      </c>
      <c r="I50" s="15">
        <v>1</v>
      </c>
      <c r="J50" s="15"/>
      <c r="K50" s="15"/>
      <c r="L50" s="15"/>
      <c r="M50" s="15"/>
      <c r="N50" s="15"/>
      <c r="O50" s="15"/>
      <c r="P50" s="15"/>
      <c r="Q50" s="4">
        <f t="shared" si="0"/>
        <v>2</v>
      </c>
      <c r="R50" s="25"/>
    </row>
    <row r="51" spans="1:18" ht="32.25">
      <c r="A51" s="16" t="s">
        <v>137</v>
      </c>
      <c r="B51" s="18">
        <v>45957</v>
      </c>
      <c r="C51" s="24" t="s">
        <v>84</v>
      </c>
      <c r="D51" s="16" t="s">
        <v>138</v>
      </c>
      <c r="E51" s="15"/>
      <c r="F51" s="15"/>
      <c r="G51" s="15"/>
      <c r="H51" s="15">
        <v>1</v>
      </c>
      <c r="I51" s="15"/>
      <c r="J51" s="15"/>
      <c r="K51" s="15"/>
      <c r="L51" s="15"/>
      <c r="M51" s="15"/>
      <c r="N51" s="15"/>
      <c r="O51" s="15"/>
      <c r="P51" s="15"/>
      <c r="Q51" s="4">
        <f t="shared" si="0"/>
        <v>1</v>
      </c>
      <c r="R51" s="25"/>
    </row>
    <row r="52" spans="1:18" ht="32.25">
      <c r="A52" s="16" t="s">
        <v>139</v>
      </c>
      <c r="B52" s="18">
        <v>45957</v>
      </c>
      <c r="C52" s="24" t="s">
        <v>48</v>
      </c>
      <c r="D52" s="16" t="s">
        <v>140</v>
      </c>
      <c r="E52" s="15"/>
      <c r="F52" s="15"/>
      <c r="G52" s="15"/>
      <c r="H52" s="15">
        <v>1</v>
      </c>
      <c r="I52" s="15"/>
      <c r="J52" s="15"/>
      <c r="K52" s="15"/>
      <c r="L52" s="15"/>
      <c r="M52" s="15"/>
      <c r="N52" s="15"/>
      <c r="O52" s="15"/>
      <c r="P52" s="15"/>
      <c r="Q52" s="4">
        <f t="shared" si="0"/>
        <v>1</v>
      </c>
      <c r="R52" s="25"/>
    </row>
    <row r="53" spans="1:18" ht="16.5">
      <c r="A53" s="16" t="s">
        <v>141</v>
      </c>
      <c r="B53" s="18">
        <v>45957</v>
      </c>
      <c r="C53" s="24" t="s">
        <v>142</v>
      </c>
      <c r="D53" s="16" t="s">
        <v>143</v>
      </c>
      <c r="E53" s="15"/>
      <c r="F53" s="15"/>
      <c r="G53" s="15"/>
      <c r="H53" s="15">
        <v>1</v>
      </c>
      <c r="I53" s="15"/>
      <c r="J53" s="15"/>
      <c r="K53" s="15"/>
      <c r="L53" s="15"/>
      <c r="M53" s="15"/>
      <c r="N53" s="15"/>
      <c r="O53" s="15"/>
      <c r="P53" s="15"/>
      <c r="Q53" s="4">
        <f t="shared" si="0"/>
        <v>1</v>
      </c>
      <c r="R53" s="25"/>
    </row>
    <row r="54" spans="1:18" ht="32.25">
      <c r="A54" s="16" t="s">
        <v>144</v>
      </c>
      <c r="B54" s="18"/>
      <c r="C54" s="24" t="s">
        <v>135</v>
      </c>
      <c r="D54" s="16" t="s">
        <v>145</v>
      </c>
      <c r="E54" s="15"/>
      <c r="F54" s="15"/>
      <c r="G54" s="15"/>
      <c r="H54" s="15"/>
      <c r="I54" s="15">
        <v>1</v>
      </c>
      <c r="J54" s="15"/>
      <c r="K54" s="15"/>
      <c r="L54" s="15"/>
      <c r="M54" s="15"/>
      <c r="N54" s="15"/>
      <c r="O54" s="15"/>
      <c r="P54" s="15"/>
      <c r="Q54" s="4">
        <f t="shared" si="0"/>
        <v>1</v>
      </c>
      <c r="R54" s="25"/>
    </row>
    <row r="55" spans="1:18" ht="32.25">
      <c r="A55" s="16" t="s">
        <v>146</v>
      </c>
      <c r="B55" s="18">
        <v>45985</v>
      </c>
      <c r="C55" s="24" t="s">
        <v>147</v>
      </c>
      <c r="D55" s="16" t="s">
        <v>148</v>
      </c>
      <c r="E55" s="15"/>
      <c r="F55" s="15"/>
      <c r="G55" s="15"/>
      <c r="H55" s="15"/>
      <c r="I55" s="15">
        <v>1</v>
      </c>
      <c r="J55" s="15"/>
      <c r="K55" s="15"/>
      <c r="L55" s="15"/>
      <c r="M55" s="15"/>
      <c r="N55" s="15"/>
      <c r="O55" s="15"/>
      <c r="P55" s="15"/>
      <c r="Q55" s="4">
        <f t="shared" si="0"/>
        <v>1</v>
      </c>
      <c r="R55" s="25"/>
    </row>
    <row r="56" spans="1:18" ht="16.5">
      <c r="A56" s="16" t="s">
        <v>149</v>
      </c>
      <c r="B56" s="18">
        <v>45985</v>
      </c>
      <c r="C56" s="24" t="s">
        <v>150</v>
      </c>
      <c r="D56" s="16" t="s">
        <v>151</v>
      </c>
      <c r="E56" s="15"/>
      <c r="F56" s="15"/>
      <c r="G56" s="15"/>
      <c r="H56" s="15"/>
      <c r="I56" s="15">
        <v>1</v>
      </c>
      <c r="J56" s="15"/>
      <c r="K56" s="15"/>
      <c r="L56" s="15"/>
      <c r="M56" s="15"/>
      <c r="N56" s="15"/>
      <c r="O56" s="15"/>
      <c r="P56" s="15"/>
      <c r="Q56" s="4">
        <f t="shared" si="0"/>
        <v>1</v>
      </c>
      <c r="R56" s="25"/>
    </row>
    <row r="57" spans="1:18" ht="32.25">
      <c r="A57" s="16" t="s">
        <v>152</v>
      </c>
      <c r="B57" s="18">
        <v>45985</v>
      </c>
      <c r="C57" s="24" t="s">
        <v>33</v>
      </c>
      <c r="D57" s="16" t="s">
        <v>153</v>
      </c>
      <c r="E57" s="15"/>
      <c r="F57" s="15"/>
      <c r="G57" s="15"/>
      <c r="H57" s="15"/>
      <c r="I57" s="15">
        <v>1</v>
      </c>
      <c r="J57" s="15"/>
      <c r="K57" s="15"/>
      <c r="L57" s="15"/>
      <c r="M57" s="15"/>
      <c r="N57" s="15"/>
      <c r="O57" s="15"/>
      <c r="P57" s="15"/>
      <c r="Q57" s="4">
        <f t="shared" si="0"/>
        <v>1</v>
      </c>
      <c r="R57" s="25"/>
    </row>
    <row r="58" spans="1:18" ht="16.5">
      <c r="A58" s="16" t="s">
        <v>154</v>
      </c>
      <c r="B58" s="18">
        <v>45985</v>
      </c>
      <c r="C58" s="24" t="s">
        <v>150</v>
      </c>
      <c r="D58" s="16" t="s">
        <v>155</v>
      </c>
      <c r="E58" s="15"/>
      <c r="F58" s="15"/>
      <c r="G58" s="15"/>
      <c r="H58" s="15"/>
      <c r="I58" s="15">
        <v>1</v>
      </c>
      <c r="J58" s="15"/>
      <c r="K58" s="15"/>
      <c r="L58" s="15"/>
      <c r="M58" s="15"/>
      <c r="N58" s="15"/>
      <c r="O58" s="15"/>
      <c r="P58" s="15"/>
      <c r="Q58" s="4">
        <f t="shared" si="0"/>
        <v>1</v>
      </c>
      <c r="R58" s="25"/>
    </row>
    <row r="59" spans="1:18" ht="16.149999999999999" thickBot="1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149999999999999" thickBot="1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149999999999999" thickBot="1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149999999999999" thickBot="1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149999999999999" thickBot="1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149999999999999" thickBot="1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149999999999999" thickBot="1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149999999999999" thickBot="1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149999999999999" thickBot="1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149999999999999" thickBot="1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149999999999999" thickBot="1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149999999999999" thickBot="1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149999999999999" thickBot="1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149999999999999" thickBot="1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149999999999999" thickBot="1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149999999999999" thickBot="1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149999999999999" thickBot="1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149999999999999" thickBot="1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149999999999999" thickBot="1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149999999999999" thickBot="1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149999999999999" thickBot="1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149999999999999" thickBot="1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149999999999999" thickBot="1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149999999999999" thickBot="1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149999999999999" thickBot="1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149999999999999" thickBot="1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149999999999999" thickBot="1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149999999999999" thickBot="1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149999999999999" thickBot="1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149999999999999" thickBot="1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149999999999999" thickBot="1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149999999999999" thickBot="1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149999999999999" thickBot="1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149999999999999" thickBot="1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149999999999999" thickBot="1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149999999999999" thickBot="1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149999999999999" thickBot="1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149999999999999" thickBot="1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149999999999999" thickBot="1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149999999999999" thickBot="1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149999999999999" thickBot="1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149999999999999" thickBot="1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149999999999999" thickBot="1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149999999999999" thickBot="1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149999999999999" thickBot="1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149999999999999" thickBot="1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149999999999999" thickBot="1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149999999999999" thickBot="1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149999999999999" thickBot="1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149999999999999" thickBot="1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149999999999999" thickBot="1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149999999999999" thickBot="1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149999999999999" thickBot="1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149999999999999" thickBot="1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149999999999999" thickBot="1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149999999999999" thickBot="1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149999999999999" thickBot="1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149999999999999" thickBot="1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149999999999999" thickBot="1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149999999999999" thickBot="1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149999999999999" thickBot="1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149999999999999" thickBot="1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149999999999999" thickBot="1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149999999999999" thickBot="1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149999999999999" thickBot="1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149999999999999" thickBot="1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149999999999999" thickBot="1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149999999999999" thickBot="1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149999999999999" thickBot="1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149999999999999" thickBot="1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149999999999999" thickBot="1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149999999999999" thickBot="1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149999999999999" thickBot="1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149999999999999" thickBot="1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149999999999999" thickBot="1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149999999999999" thickBot="1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149999999999999" thickBot="1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149999999999999" thickBot="1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149999999999999" thickBot="1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149999999999999" thickBot="1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149999999999999" thickBot="1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149999999999999" thickBot="1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149999999999999" thickBot="1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149999999999999" thickBot="1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149999999999999" thickBot="1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149999999999999" thickBot="1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149999999999999" thickBot="1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149999999999999" thickBot="1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149999999999999" thickBot="1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149999999999999" thickBot="1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149999999999999" thickBot="1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149999999999999" thickBot="1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149999999999999" thickBot="1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149999999999999" thickBot="1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149999999999999" thickBot="1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149999999999999" thickBot="1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149999999999999" thickBot="1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149999999999999" thickBot="1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149999999999999" thickBot="1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149999999999999" thickBot="1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149999999999999" thickBot="1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149999999999999" thickBot="1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149999999999999" thickBot="1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149999999999999" thickBot="1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149999999999999" thickBot="1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149999999999999" thickBot="1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149999999999999" thickBot="1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149999999999999" thickBot="1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149999999999999" thickBot="1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149999999999999" thickBot="1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149999999999999" thickBot="1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149999999999999" thickBot="1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149999999999999" thickBot="1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149999999999999" thickBot="1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149999999999999" thickBot="1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149999999999999" thickBot="1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149999999999999" thickBot="1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149999999999999" thickBot="1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149999999999999" thickBot="1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149999999999999" thickBot="1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149999999999999" thickBot="1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149999999999999" thickBot="1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149999999999999" thickBot="1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149999999999999" thickBot="1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149999999999999" thickBot="1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149999999999999" thickBot="1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149999999999999" thickBot="1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149999999999999" thickBot="1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149999999999999" thickBot="1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149999999999999" thickBot="1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149999999999999" thickBot="1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149999999999999" thickBot="1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149999999999999" thickBot="1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149999999999999" thickBot="1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149999999999999" thickBot="1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149999999999999" thickBot="1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149999999999999" thickBot="1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149999999999999" thickBot="1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149999999999999" thickBot="1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149999999999999" thickBot="1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149999999999999" thickBot="1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149999999999999" thickBot="1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149999999999999" thickBot="1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149999999999999" thickBot="1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149999999999999" thickBot="1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149999999999999" thickBot="1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149999999999999" thickBot="1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149999999999999" thickBot="1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149999999999999" thickBot="1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149999999999999" thickBot="1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149999999999999" thickBot="1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149999999999999" thickBot="1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149999999999999" thickBot="1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149999999999999" thickBot="1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149999999999999" thickBot="1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149999999999999" thickBot="1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149999999999999" thickBot="1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149999999999999" thickBot="1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149999999999999" thickBot="1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149999999999999" thickBot="1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149999999999999" thickBot="1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149999999999999" thickBot="1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149999999999999" thickBot="1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149999999999999" thickBot="1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149999999999999" thickBot="1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149999999999999" thickBot="1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149999999999999" thickBot="1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149999999999999" thickBot="1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149999999999999" thickBot="1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149999999999999" thickBot="1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149999999999999" thickBot="1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149999999999999" thickBot="1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149999999999999" thickBot="1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149999999999999" thickBot="1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149999999999999" thickBot="1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149999999999999" thickBot="1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149999999999999" thickBot="1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149999999999999" thickBot="1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149999999999999" thickBot="1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149999999999999" thickBot="1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149999999999999" thickBot="1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149999999999999" thickBot="1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149999999999999" thickBot="1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149999999999999" thickBot="1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149999999999999" thickBot="1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149999999999999" thickBot="1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149999999999999" thickBot="1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149999999999999" thickBot="1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149999999999999" thickBot="1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149999999999999" thickBot="1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149999999999999" thickBot="1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149999999999999" thickBot="1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149999999999999" thickBot="1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>
      <c r="A1" s="28" t="s">
        <v>156</v>
      </c>
      <c r="B1" s="28"/>
      <c r="C1" s="29"/>
      <c r="D1" s="29"/>
      <c r="E1" s="29"/>
      <c r="F1" s="30"/>
      <c r="J1" t="s">
        <v>157</v>
      </c>
      <c r="K1" t="s">
        <v>158</v>
      </c>
    </row>
    <row r="2" spans="1:11" ht="39.950000000000003" customHeight="1">
      <c r="A2" s="6" t="s">
        <v>12</v>
      </c>
      <c r="B2" s="26" t="s">
        <v>159</v>
      </c>
      <c r="C2" s="27"/>
      <c r="D2" s="27"/>
      <c r="E2" s="27"/>
      <c r="F2" s="31"/>
      <c r="J2" s="12" t="s">
        <v>108</v>
      </c>
      <c r="K2">
        <f>COUNTIF('2. ROSC Active'!C2:C251,J2)</f>
        <v>1</v>
      </c>
    </row>
    <row r="3" spans="1:11" ht="39.950000000000003" customHeight="1">
      <c r="A3" s="8" t="s">
        <v>160</v>
      </c>
      <c r="B3" s="7" t="s">
        <v>36</v>
      </c>
      <c r="C3" s="7" t="s">
        <v>78</v>
      </c>
      <c r="D3" s="7" t="s">
        <v>161</v>
      </c>
      <c r="E3" s="7"/>
      <c r="F3" s="9"/>
      <c r="J3" s="12" t="s">
        <v>162</v>
      </c>
      <c r="K3">
        <f>COUNTIF('2. ROSC Active'!C2:C251,J3)</f>
        <v>0</v>
      </c>
    </row>
    <row r="4" spans="1:11" ht="39.950000000000003" customHeight="1">
      <c r="A4" s="1" t="s">
        <v>163</v>
      </c>
      <c r="B4" s="6" t="s">
        <v>80</v>
      </c>
      <c r="C4" s="6" t="s">
        <v>147</v>
      </c>
      <c r="D4" s="6" t="s">
        <v>135</v>
      </c>
      <c r="E4" s="6" t="s">
        <v>33</v>
      </c>
      <c r="F4" s="10"/>
      <c r="J4" s="12" t="s">
        <v>150</v>
      </c>
      <c r="K4">
        <f>COUNTIF('2. ROSC Active'!C2:C251,J4)</f>
        <v>2</v>
      </c>
    </row>
    <row r="5" spans="1:11" ht="39.950000000000003" customHeight="1">
      <c r="A5" s="1" t="s">
        <v>164</v>
      </c>
      <c r="B5" s="6" t="s">
        <v>67</v>
      </c>
      <c r="C5" s="6" t="s">
        <v>56</v>
      </c>
      <c r="D5" s="6" t="s">
        <v>59</v>
      </c>
      <c r="E5" s="6"/>
      <c r="F5" s="10"/>
      <c r="J5" s="12" t="s">
        <v>165</v>
      </c>
      <c r="K5">
        <f>COUNTIF('2. ROSC Active'!C2:C251,J5)</f>
        <v>0</v>
      </c>
    </row>
    <row r="6" spans="1:11" ht="39.950000000000003" customHeight="1">
      <c r="A6" s="1" t="s">
        <v>166</v>
      </c>
      <c r="B6" s="6" t="s">
        <v>130</v>
      </c>
      <c r="C6" s="6" t="s">
        <v>167</v>
      </c>
      <c r="D6" s="6" t="s">
        <v>124</v>
      </c>
      <c r="E6" s="6"/>
      <c r="F6" s="10"/>
      <c r="J6" s="12" t="s">
        <v>168</v>
      </c>
      <c r="K6">
        <f>COUNTIF('2. ROSC Active'!C2:C251,J6)</f>
        <v>0</v>
      </c>
    </row>
    <row r="7" spans="1:11" ht="51" customHeight="1">
      <c r="A7" s="1" t="s">
        <v>169</v>
      </c>
      <c r="B7" s="6" t="s">
        <v>170</v>
      </c>
      <c r="C7" s="6" t="s">
        <v>72</v>
      </c>
      <c r="D7" s="6" t="s">
        <v>171</v>
      </c>
      <c r="E7" s="6" t="s">
        <v>87</v>
      </c>
      <c r="F7" s="6" t="s">
        <v>172</v>
      </c>
      <c r="J7" s="12" t="s">
        <v>84</v>
      </c>
      <c r="K7">
        <f>COUNTIF('2. ROSC Active'!C2:C251,J7)</f>
        <v>2</v>
      </c>
    </row>
    <row r="8" spans="1:11" ht="48.75" customHeight="1">
      <c r="A8" s="1" t="s">
        <v>173</v>
      </c>
      <c r="B8" s="6" t="s">
        <v>174</v>
      </c>
      <c r="C8" s="6" t="s">
        <v>62</v>
      </c>
      <c r="D8" s="7" t="s">
        <v>175</v>
      </c>
      <c r="E8" s="6" t="s">
        <v>176</v>
      </c>
      <c r="F8" s="6" t="s">
        <v>177</v>
      </c>
      <c r="J8" s="12" t="s">
        <v>178</v>
      </c>
      <c r="K8">
        <f>COUNTIF('2. ROSC Active'!C2:C251,J8)</f>
        <v>0</v>
      </c>
    </row>
    <row r="9" spans="1:11" ht="47.25" customHeight="1">
      <c r="A9" s="1" t="s">
        <v>179</v>
      </c>
      <c r="B9" s="6" t="s">
        <v>180</v>
      </c>
      <c r="C9" s="6" t="s">
        <v>44</v>
      </c>
      <c r="D9" s="6" t="s">
        <v>181</v>
      </c>
      <c r="E9" s="6" t="s">
        <v>182</v>
      </c>
      <c r="F9" s="10"/>
      <c r="J9" s="12" t="s">
        <v>67</v>
      </c>
      <c r="K9">
        <f>COUNTIF('2. ROSC Active'!C2:C251,J9)</f>
        <v>1</v>
      </c>
    </row>
    <row r="10" spans="1:11" ht="39.950000000000003" customHeight="1">
      <c r="A10" s="1" t="s">
        <v>183</v>
      </c>
      <c r="B10" s="6" t="s">
        <v>29</v>
      </c>
      <c r="C10" s="6" t="s">
        <v>142</v>
      </c>
      <c r="D10" s="6" t="s">
        <v>51</v>
      </c>
      <c r="E10" s="6" t="s">
        <v>39</v>
      </c>
      <c r="F10" s="10"/>
      <c r="J10" s="12" t="s">
        <v>56</v>
      </c>
      <c r="K10">
        <f>COUNTIF('2. ROSC Active'!C2:C251,J10)</f>
        <v>1</v>
      </c>
    </row>
    <row r="11" spans="1:11" ht="54.75" customHeight="1">
      <c r="A11" s="1" t="s">
        <v>184</v>
      </c>
      <c r="B11" s="6" t="s">
        <v>185</v>
      </c>
      <c r="C11" s="6" t="s">
        <v>186</v>
      </c>
      <c r="D11" s="6" t="s">
        <v>187</v>
      </c>
      <c r="E11" s="6" t="s">
        <v>188</v>
      </c>
      <c r="F11" s="6" t="s">
        <v>121</v>
      </c>
      <c r="J11" s="12" t="s">
        <v>59</v>
      </c>
      <c r="K11">
        <f>COUNTIF('2. ROSC Active'!C2:C251,J11)</f>
        <v>4</v>
      </c>
    </row>
    <row r="12" spans="1:11" ht="39.950000000000003" customHeight="1">
      <c r="A12" s="1" t="s">
        <v>189</v>
      </c>
      <c r="B12" s="6" t="s">
        <v>190</v>
      </c>
      <c r="C12" s="6" t="s">
        <v>191</v>
      </c>
      <c r="D12" s="6" t="s">
        <v>91</v>
      </c>
      <c r="E12" s="6" t="s">
        <v>105</v>
      </c>
      <c r="F12" s="10"/>
      <c r="J12" s="12" t="s">
        <v>167</v>
      </c>
      <c r="K12">
        <f>COUNTIF('2. ROSC Active'!C2:C251,J12)</f>
        <v>0</v>
      </c>
    </row>
    <row r="13" spans="1:11" ht="39.950000000000003" customHeight="1">
      <c r="A13" s="1" t="s">
        <v>192</v>
      </c>
      <c r="B13" s="6" t="s">
        <v>193</v>
      </c>
      <c r="C13" s="6" t="s">
        <v>102</v>
      </c>
      <c r="D13" s="6"/>
      <c r="E13" s="6"/>
      <c r="F13" s="10"/>
      <c r="J13" s="12" t="s">
        <v>124</v>
      </c>
      <c r="K13">
        <f>COUNTIF('2. ROSC Active'!C2:C251,J13)</f>
        <v>1</v>
      </c>
    </row>
    <row r="14" spans="1:11" ht="39.950000000000003" customHeight="1">
      <c r="A14" s="1" t="s">
        <v>194</v>
      </c>
      <c r="B14" s="6" t="s">
        <v>84</v>
      </c>
      <c r="C14" s="11" t="s">
        <v>165</v>
      </c>
      <c r="D14" s="6" t="s">
        <v>168</v>
      </c>
      <c r="E14" s="6" t="s">
        <v>178</v>
      </c>
      <c r="F14" s="10"/>
      <c r="J14" s="12" t="s">
        <v>130</v>
      </c>
      <c r="K14">
        <f>COUNTIF('2. ROSC Active'!C2:C251,J14)</f>
        <v>2</v>
      </c>
    </row>
    <row r="15" spans="1:11" ht="39.950000000000003" customHeight="1">
      <c r="A15" s="1" t="s">
        <v>195</v>
      </c>
      <c r="B15" s="6" t="s">
        <v>75</v>
      </c>
      <c r="C15" s="6" t="s">
        <v>196</v>
      </c>
      <c r="D15" s="6"/>
      <c r="E15" s="6"/>
      <c r="F15" s="10"/>
      <c r="J15" s="12" t="s">
        <v>175</v>
      </c>
      <c r="K15">
        <f>COUNTIF('2. ROSC Active'!C2:C251,J15)</f>
        <v>0</v>
      </c>
    </row>
    <row r="16" spans="1:11" ht="39.950000000000003" customHeight="1">
      <c r="A16" s="8" t="s">
        <v>197</v>
      </c>
      <c r="B16" s="7" t="s">
        <v>198</v>
      </c>
      <c r="C16" s="7"/>
      <c r="D16" s="7"/>
      <c r="E16" s="7"/>
      <c r="F16" s="10"/>
      <c r="J16" s="12" t="s">
        <v>62</v>
      </c>
      <c r="K16">
        <f>COUNTIF('2. ROSC Active'!C2:C251,J16)</f>
        <v>1</v>
      </c>
    </row>
    <row r="17" spans="1:11" ht="39.950000000000003" customHeight="1">
      <c r="A17" s="8" t="s">
        <v>199</v>
      </c>
      <c r="B17" s="6" t="s">
        <v>108</v>
      </c>
      <c r="C17" s="6" t="s">
        <v>162</v>
      </c>
      <c r="D17" s="6" t="s">
        <v>150</v>
      </c>
      <c r="E17" s="6"/>
      <c r="F17" s="10"/>
      <c r="J17" s="12" t="s">
        <v>174</v>
      </c>
      <c r="K17">
        <f>COUNTIF('2. ROSC Active'!C2:C251,J17)</f>
        <v>0</v>
      </c>
    </row>
    <row r="18" spans="1:11">
      <c r="J18" s="12" t="s">
        <v>177</v>
      </c>
      <c r="K18">
        <f>COUNTIF('2. ROSC Active'!C2:C251,J18)</f>
        <v>0</v>
      </c>
    </row>
    <row r="19" spans="1:11">
      <c r="J19" s="12" t="s">
        <v>176</v>
      </c>
      <c r="K19">
        <f>COUNTIF('2. ROSC Active'!C2:C251,J19)</f>
        <v>0</v>
      </c>
    </row>
    <row r="20" spans="1:11">
      <c r="J20" s="12" t="s">
        <v>51</v>
      </c>
      <c r="K20">
        <f>COUNTIF('2. ROSC Active'!C2:C251,J20)</f>
        <v>3</v>
      </c>
    </row>
    <row r="21" spans="1:11">
      <c r="J21" s="12" t="s">
        <v>142</v>
      </c>
      <c r="K21">
        <f>COUNTIF('2. ROSC Active'!C2:C251,J21)</f>
        <v>1</v>
      </c>
    </row>
    <row r="22" spans="1:11">
      <c r="J22" s="12" t="s">
        <v>29</v>
      </c>
      <c r="K22">
        <f>COUNTIF('2. ROSC Active'!C2:C251,J22)</f>
        <v>2</v>
      </c>
    </row>
    <row r="23" spans="1:11">
      <c r="J23" s="12" t="s">
        <v>39</v>
      </c>
      <c r="K23">
        <f>COUNTIF('2. ROSC Active'!C2:C251,J23)</f>
        <v>5</v>
      </c>
    </row>
    <row r="24" spans="1:11">
      <c r="J24" s="12" t="s">
        <v>190</v>
      </c>
      <c r="K24">
        <f>COUNTIF('2. ROSC Active'!C2:C251,J24)</f>
        <v>0</v>
      </c>
    </row>
    <row r="25" spans="1:11">
      <c r="J25" s="12" t="s">
        <v>105</v>
      </c>
      <c r="K25">
        <f>COUNTIF('2. ROSC Active'!C2:C251,J25)</f>
        <v>1</v>
      </c>
    </row>
    <row r="26" spans="1:11">
      <c r="J26" s="12" t="s">
        <v>91</v>
      </c>
      <c r="K26">
        <f>COUNTIF('2. ROSC Active'!C2:C251,J26)</f>
        <v>1</v>
      </c>
    </row>
    <row r="27" spans="1:11">
      <c r="J27" s="12" t="s">
        <v>191</v>
      </c>
      <c r="K27">
        <f>COUNTIF('2. ROSC Active'!C2:C251,J27)</f>
        <v>0</v>
      </c>
    </row>
    <row r="28" spans="1:11">
      <c r="J28" s="12" t="s">
        <v>188</v>
      </c>
      <c r="K28">
        <f>COUNTIF('2. ROSC Active'!C2:C251,J28)</f>
        <v>0</v>
      </c>
    </row>
    <row r="29" spans="1:11">
      <c r="J29" s="12" t="s">
        <v>186</v>
      </c>
      <c r="K29">
        <f>COUNTIF('2. ROSC Active'!C2:C251,J29)</f>
        <v>0</v>
      </c>
    </row>
    <row r="30" spans="1:11">
      <c r="J30" s="12" t="s">
        <v>187</v>
      </c>
      <c r="K30">
        <f>COUNTIF('2. ROSC Active'!C2:C251,J30)</f>
        <v>0</v>
      </c>
    </row>
    <row r="31" spans="1:11">
      <c r="J31" s="12" t="s">
        <v>185</v>
      </c>
      <c r="K31">
        <f>COUNTIF('2. ROSC Active'!C2:C251,J31)</f>
        <v>0</v>
      </c>
    </row>
    <row r="32" spans="1:11">
      <c r="J32" s="12" t="s">
        <v>121</v>
      </c>
      <c r="K32">
        <f>COUNTIF('2. ROSC Active'!C2:C251,J32)</f>
        <v>1</v>
      </c>
    </row>
    <row r="33" spans="10:11">
      <c r="J33" s="12" t="s">
        <v>198</v>
      </c>
      <c r="K33">
        <f>COUNTIF('2. ROSC Active'!C2:C251,J33)</f>
        <v>0</v>
      </c>
    </row>
    <row r="34" spans="10:11">
      <c r="J34" s="12" t="s">
        <v>78</v>
      </c>
      <c r="K34">
        <f>COUNTIF('2. ROSC Active'!C2:C251,J34)</f>
        <v>1</v>
      </c>
    </row>
    <row r="35" spans="10:11">
      <c r="J35" s="12" t="s">
        <v>161</v>
      </c>
      <c r="K35">
        <f>COUNTIF('2. ROSC Active'!C2:C251,J35)</f>
        <v>0</v>
      </c>
    </row>
    <row r="36" spans="10:11">
      <c r="J36" s="12" t="s">
        <v>36</v>
      </c>
      <c r="K36">
        <f>COUNTIF('2. ROSC Active'!C2:C251,J36)</f>
        <v>1</v>
      </c>
    </row>
    <row r="37" spans="10:11">
      <c r="J37" s="12" t="s">
        <v>147</v>
      </c>
      <c r="K37">
        <f>COUNTIF('2. ROSC Active'!C2:C251,J37)</f>
        <v>1</v>
      </c>
    </row>
    <row r="38" spans="10:11">
      <c r="J38" s="12" t="s">
        <v>135</v>
      </c>
      <c r="K38">
        <f>COUNTIF('2. ROSC Active'!C2:C251,J38)</f>
        <v>2</v>
      </c>
    </row>
    <row r="39" spans="10:11">
      <c r="J39" s="12" t="s">
        <v>33</v>
      </c>
      <c r="K39">
        <f>COUNTIF('2. ROSC Active'!C2:C251,J39)</f>
        <v>10</v>
      </c>
    </row>
    <row r="40" spans="10:11">
      <c r="J40" s="12" t="s">
        <v>80</v>
      </c>
      <c r="K40">
        <f>COUNTIF('2. ROSC Active'!C2:C251,J40)</f>
        <v>3</v>
      </c>
    </row>
    <row r="41" spans="10:11">
      <c r="J41" s="12" t="s">
        <v>171</v>
      </c>
      <c r="K41">
        <f>COUNTIF('2. ROSC Active'!C2:C251,J41)</f>
        <v>0</v>
      </c>
    </row>
    <row r="42" spans="10:11">
      <c r="J42" s="12" t="s">
        <v>48</v>
      </c>
      <c r="K42">
        <f>COUNTIF('2. ROSC Active'!C2:C251,J42)</f>
        <v>2</v>
      </c>
    </row>
    <row r="43" spans="10:11">
      <c r="J43" s="12" t="s">
        <v>172</v>
      </c>
      <c r="K43">
        <f>COUNTIF('2. ROSC Active'!C2:C251,J43)</f>
        <v>0</v>
      </c>
    </row>
    <row r="44" spans="10:11">
      <c r="J44" s="12" t="s">
        <v>72</v>
      </c>
      <c r="K44">
        <f>COUNTIF('2. ROSC Active'!C2:C251,J44)</f>
        <v>2</v>
      </c>
    </row>
    <row r="45" spans="10:11">
      <c r="J45" s="12" t="s">
        <v>87</v>
      </c>
      <c r="K45">
        <f>COUNTIF('2. ROSC Active'!C2:C251,J45)</f>
        <v>1</v>
      </c>
    </row>
    <row r="46" spans="10:11">
      <c r="J46" s="12" t="s">
        <v>182</v>
      </c>
      <c r="K46">
        <f>COUNTIF('2. ROSC Active'!C2:C251,J46)</f>
        <v>0</v>
      </c>
    </row>
    <row r="47" spans="10:11">
      <c r="J47" s="12" t="s">
        <v>44</v>
      </c>
      <c r="K47">
        <f>COUNTIF('2. ROSC Active'!C2:C251,J47)</f>
        <v>3</v>
      </c>
    </row>
    <row r="48" spans="10:11">
      <c r="J48" s="12" t="s">
        <v>180</v>
      </c>
      <c r="K48">
        <f>COUNTIF('2. ROSC Active'!C2:C251,J48)</f>
        <v>0</v>
      </c>
    </row>
    <row r="49" spans="10:11">
      <c r="J49" s="12" t="s">
        <v>181</v>
      </c>
      <c r="K49">
        <f>COUNTIF('2. ROSC Active'!C2:C251,J49)</f>
        <v>0</v>
      </c>
    </row>
    <row r="50" spans="10:11">
      <c r="J50" s="12" t="s">
        <v>193</v>
      </c>
      <c r="K50">
        <f>COUNTIF('2. ROSC Active'!C2:C251,J50)</f>
        <v>0</v>
      </c>
    </row>
    <row r="51" spans="10:11">
      <c r="J51" s="12" t="s">
        <v>102</v>
      </c>
      <c r="K51">
        <f>COUNTIF('2. ROSC Active'!C2:C251,J51)</f>
        <v>1</v>
      </c>
    </row>
    <row r="52" spans="10:11">
      <c r="J52" s="12" t="s">
        <v>75</v>
      </c>
      <c r="K52">
        <f>COUNTIF('2. ROSC Active'!C2:C251,J52)</f>
        <v>1</v>
      </c>
    </row>
    <row r="53" spans="10:11">
      <c r="J53" s="12" t="s">
        <v>196</v>
      </c>
      <c r="K53">
        <f>COUNTIF('2. ROSC Active'!C2:C251,J53)</f>
        <v>0</v>
      </c>
    </row>
    <row r="55" spans="10:11">
      <c r="J55" s="12" t="s">
        <v>200</v>
      </c>
      <c r="K55">
        <f>SUM(K2:K53)</f>
        <v>57</v>
      </c>
    </row>
    <row r="56" spans="10:11">
      <c r="J56" s="12" t="s">
        <v>201</v>
      </c>
      <c r="K56">
        <f>COUNTIF(K2:K53, "&gt;0")</f>
        <v>28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3fc77c1ecd0e1e1d781d71cb6f8e56f2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8a7aa8ec5d18a1611efee4bbe60ece1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DF17B8-F0F5-4628-9955-C745C9855C75}"/>
</file>

<file path=customXml/itemProps2.xml><?xml version="1.0" encoding="utf-8"?>
<ds:datastoreItem xmlns:ds="http://schemas.openxmlformats.org/officeDocument/2006/customXml" ds:itemID="{33DFAEB9-6057-4D22-8B30-6A1C18C63367}"/>
</file>

<file path=customXml/itemProps3.xml><?xml version="1.0" encoding="utf-8"?>
<ds:datastoreItem xmlns:ds="http://schemas.openxmlformats.org/officeDocument/2006/customXml" ds:itemID="{E0A6FC09-2D4E-44D0-9606-F82D6FC5BC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/>
  <cp:revision/>
  <dcterms:created xsi:type="dcterms:W3CDTF">2022-05-19T17:55:56Z</dcterms:created>
  <dcterms:modified xsi:type="dcterms:W3CDTF">2026-01-05T18:16:49Z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