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rd\OneDrive - Macoupin County Public Health Department\ROSC DELIVERABLES\"/>
    </mc:Choice>
  </mc:AlternateContent>
  <xr:revisionPtr revIDLastSave="0" documentId="8_{2C3CCDE8-FEF9-4BF6-B256-5B085D77F2C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<sst xmlns="http://schemas.openxmlformats.org/spreadsheetml/2006/main" count="489" uniqueCount="292">
  <si>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</si>
  <si>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</si>
  <si>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</si>
  <si>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</si>
  <si>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</si>
  <si>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</si>
  <si>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</si>
  <si>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</si>
  <si>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</si>
  <si>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</si>
  <si>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</si>
  <si>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</si>
  <si>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</si>
  <si>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</si>
  <si>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</si>
  <si>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</si>
  <si>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</si>
  <si>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</si>
  <si>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</si>
  <si>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</si>
  <si>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</si>
  <si>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</si>
  <si>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</si>
  <si>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</si>
  <si>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</si>
  <si>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</si>
  <si>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</si>
  <si>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</si>
  <si>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</si>
  <si>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Law Enforcement: ISP</t>
  </si>
  <si>
    <t>Illinois State Police District 10</t>
  </si>
  <si>
    <t>She joined in 2025, but ISP has been attending since 2020.</t>
  </si>
  <si>
    <t>Elyse Shoen</t>
  </si>
  <si>
    <t>Healthcare: County Health Department</t>
  </si>
  <si>
    <t>St. Francis Way Clinic/Project Coordinator</t>
  </si>
  <si>
    <t>Lindsay Minor</t>
  </si>
  <si>
    <t>Service Providers: Harm Reduction</t>
  </si>
  <si>
    <t xml:space="preserve">St. Francis Way Clinic </t>
  </si>
  <si>
    <t>Jon Magnuson</t>
  </si>
  <si>
    <t>Recovery Supports: RCO</t>
  </si>
  <si>
    <t>The Next Network (RCO)</t>
  </si>
  <si>
    <t>Carissa Ven Den Berk Clark</t>
  </si>
  <si>
    <t>Education: Local University</t>
  </si>
  <si>
    <t>St. Louis Univerity</t>
  </si>
  <si>
    <t>Erica Petcher</t>
  </si>
  <si>
    <t>Recovery Supports: Housing</t>
  </si>
  <si>
    <t>PLE/Haven Home of Hope/The Next Network</t>
  </si>
  <si>
    <t>Ron Howard</t>
  </si>
  <si>
    <t>Macoupin County Public Health Department</t>
  </si>
  <si>
    <t>Amanda Majors</t>
  </si>
  <si>
    <t>PLE: Mental Health</t>
  </si>
  <si>
    <t>988 Crisis Intervention</t>
  </si>
  <si>
    <t>Savannah Holthaus</t>
  </si>
  <si>
    <t>Education: Other</t>
  </si>
  <si>
    <t>ROE 3 and ROE 40</t>
  </si>
  <si>
    <t>Chas Swearingen</t>
  </si>
  <si>
    <t>Youth-Serving: Local Prevention Providers</t>
  </si>
  <si>
    <t>Lincoln Prairie Behavioral Health Center</t>
  </si>
  <si>
    <t>Kelly Jefferson</t>
  </si>
  <si>
    <t>Family: Mental Health</t>
  </si>
  <si>
    <t>NAMI</t>
  </si>
  <si>
    <t>Monique Brunious</t>
  </si>
  <si>
    <t>Recovery Supports: Other</t>
  </si>
  <si>
    <t>ROSC Coordinator</t>
  </si>
  <si>
    <t>Julie Pohlman</t>
  </si>
  <si>
    <t>Statewide ROSC Region 4 TA</t>
  </si>
  <si>
    <t>Bailey Moore</t>
  </si>
  <si>
    <t>Leasha Bennet</t>
  </si>
  <si>
    <t>Judicial: Other</t>
  </si>
  <si>
    <t>Land of Lincoln Legal Aid</t>
  </si>
  <si>
    <t>Michelle Wallace</t>
  </si>
  <si>
    <t>Recovery Supports: 12 step or other group</t>
  </si>
  <si>
    <t>Acorn Counseling Center</t>
  </si>
  <si>
    <t>Kevin Schott</t>
  </si>
  <si>
    <t>Volunteer: Other</t>
  </si>
  <si>
    <t>Community Member</t>
  </si>
  <si>
    <t>Candi Mazza</t>
  </si>
  <si>
    <t>Business: Chamber of Commerce</t>
  </si>
  <si>
    <t>Litchfield Chamber of Commerce</t>
  </si>
  <si>
    <t>Charity Griggs</t>
  </si>
  <si>
    <t>Service Providers: Other</t>
  </si>
  <si>
    <t>CEFS Economic Opportunity</t>
  </si>
  <si>
    <t>Helena Viehwig</t>
  </si>
  <si>
    <t>Alicia Moesner</t>
  </si>
  <si>
    <t>RCORP Psychostimulant Project Manager</t>
  </si>
  <si>
    <t>Tricia Hogan</t>
  </si>
  <si>
    <t>Youth-Serving: Other</t>
  </si>
  <si>
    <t>Jennifer Carron</t>
  </si>
  <si>
    <t>Government: 708 Board</t>
  </si>
  <si>
    <t>Local School Employee</t>
  </si>
  <si>
    <t>Michelle Dettwiler</t>
  </si>
  <si>
    <t>Peer Support Locust Street Resource Center</t>
  </si>
  <si>
    <t>Roy Shieferdecker</t>
  </si>
  <si>
    <t>Macoupin County Parole</t>
  </si>
  <si>
    <t>Haley Wargo</t>
  </si>
  <si>
    <t xml:space="preserve">PLE </t>
  </si>
  <si>
    <t>Adrienne Edwards</t>
  </si>
  <si>
    <t>PLE: Substance Use</t>
  </si>
  <si>
    <t>Brittney Card</t>
  </si>
  <si>
    <t>Carman Lanham</t>
  </si>
  <si>
    <t>Treatment: Local Provider</t>
  </si>
  <si>
    <t>Family Guidance Centers</t>
  </si>
  <si>
    <t>Stephanie Carson</t>
  </si>
  <si>
    <t>The Gateway Foundation</t>
  </si>
  <si>
    <t>Patrick Miller</t>
  </si>
  <si>
    <t>Faith-based: Other</t>
  </si>
  <si>
    <t>Chestnut Health Systems</t>
  </si>
  <si>
    <t>Lauren Davidson</t>
  </si>
  <si>
    <t>Peer Support Specialist</t>
  </si>
  <si>
    <t>Alexandria LeFaye</t>
  </si>
  <si>
    <t>Centerstone</t>
  </si>
  <si>
    <t>Keppen Clanton</t>
  </si>
  <si>
    <t>IL Birth to Five</t>
  </si>
  <si>
    <t>Amy Robinson</t>
  </si>
  <si>
    <t>Maria Clark</t>
  </si>
  <si>
    <t>Locust Street Resource Center</t>
  </si>
  <si>
    <t>Mary Roberson</t>
  </si>
  <si>
    <t>NIRCO</t>
  </si>
  <si>
    <t>Ashley Smith</t>
  </si>
  <si>
    <t>Carrie McKinzie</t>
  </si>
  <si>
    <t>Treatment:  Other</t>
  </si>
  <si>
    <t>Nathan Nichols</t>
  </si>
  <si>
    <t>CEFS/CIPT</t>
  </si>
  <si>
    <t>Charles LeGrande</t>
  </si>
  <si>
    <t>Healthcare: Hospital</t>
  </si>
  <si>
    <t>The Pavilion</t>
  </si>
  <si>
    <t>Sheena Langhauser</t>
  </si>
  <si>
    <t>BJC Healthcare Memorial Hospital</t>
  </si>
  <si>
    <t>Jeanette Ackerman</t>
  </si>
  <si>
    <t>Business:  Local Business</t>
  </si>
  <si>
    <t>Hearts United</t>
  </si>
  <si>
    <t>Stacy Dobrinich</t>
  </si>
  <si>
    <t>PLE: Other</t>
  </si>
  <si>
    <t>Melvin (Cody) Petty</t>
  </si>
  <si>
    <t>Haven Home of Hope/The Next Network</t>
  </si>
  <si>
    <t>Katie Cole</t>
  </si>
  <si>
    <t>Sue Kniser</t>
  </si>
  <si>
    <t>Benjamin Loftus</t>
  </si>
  <si>
    <t>Jayme Swanke</t>
  </si>
  <si>
    <t>SIUE</t>
  </si>
  <si>
    <t>Kathleen Alford Spitze</t>
  </si>
  <si>
    <t>BJC Alton Memorial Hospital</t>
  </si>
  <si>
    <t>Shyanne Heaton</t>
  </si>
  <si>
    <t>Business: Other</t>
  </si>
  <si>
    <t>Montgomery LGBTQIA+</t>
  </si>
  <si>
    <t>Kevin McNicholas</t>
  </si>
  <si>
    <t>Education: Local K-12</t>
  </si>
  <si>
    <t>Gillespie Schools</t>
  </si>
  <si>
    <t xml:space="preserve">Steven Bryant </t>
  </si>
  <si>
    <t>Litchfield Park District</t>
  </si>
  <si>
    <t>Cheryl Root</t>
  </si>
  <si>
    <t>RecoverCorps</t>
  </si>
  <si>
    <t>Audrey Zachary</t>
  </si>
  <si>
    <t>Lincoln Recovery</t>
  </si>
  <si>
    <t>Chelsa Prudin</t>
  </si>
  <si>
    <t>PLE/Community Member</t>
  </si>
  <si>
    <t>Leann Courson</t>
  </si>
  <si>
    <t>Elizabeth Stuart</t>
  </si>
  <si>
    <t>Thomas Srygler</t>
  </si>
  <si>
    <t>Whitney Steward</t>
  </si>
  <si>
    <t>Jill Wright</t>
  </si>
  <si>
    <t>Montgomery County Health Department</t>
  </si>
  <si>
    <t>Adam Pennock</t>
  </si>
  <si>
    <t>Law Enforcement: Local Police</t>
  </si>
  <si>
    <t>Litchfield Police Department</t>
  </si>
  <si>
    <t>Karen Webb</t>
  </si>
  <si>
    <t>HSHS St. Francis Hospital</t>
  </si>
  <si>
    <t>Kenny Ryker</t>
  </si>
  <si>
    <t>Litchfield Police Department Chief</t>
  </si>
  <si>
    <t>Wayman Meredith</t>
  </si>
  <si>
    <t>Girard Police Department</t>
  </si>
  <si>
    <t>Dwayne Gerl</t>
  </si>
  <si>
    <t>Government: Local Official</t>
  </si>
  <si>
    <t>Litchfield Alderman</t>
  </si>
  <si>
    <t>Jacob Fleming</t>
  </si>
  <si>
    <t>Mayor of Litchfield</t>
  </si>
  <si>
    <t>Derek Graham</t>
  </si>
  <si>
    <t>Carlinville Police Department</t>
  </si>
  <si>
    <t>Brain Lawton</t>
  </si>
  <si>
    <t>Greg Santoni</t>
  </si>
  <si>
    <t>TASC Deflection</t>
  </si>
  <si>
    <t>Becky Hatlee</t>
  </si>
  <si>
    <t>Macoupin County Public Health Department COO</t>
  </si>
  <si>
    <t>Brian Pollo</t>
  </si>
  <si>
    <t>St. Francis Way Clinic Supervisor</t>
  </si>
  <si>
    <t>Cayla Manns</t>
  </si>
  <si>
    <t>Christy Blank</t>
  </si>
  <si>
    <t>Macoupin County Public Health Department CEO</t>
  </si>
  <si>
    <t>Jill Dupy</t>
  </si>
  <si>
    <t>Lewis and Clark Community College</t>
  </si>
  <si>
    <t>Johanna Gonzalez</t>
  </si>
  <si>
    <t>IDHS/SUPR</t>
  </si>
  <si>
    <t>Samantha Hicks</t>
  </si>
  <si>
    <t>Effingham County ROSC</t>
  </si>
  <si>
    <t>Tyler Link</t>
  </si>
  <si>
    <t>Amanda Zinkgraf</t>
  </si>
  <si>
    <t>Dani Robinette</t>
  </si>
  <si>
    <t>Coordinated Response Team Alton</t>
  </si>
  <si>
    <t>Sarah Rench</t>
  </si>
  <si>
    <t>Samantha Brown</t>
  </si>
  <si>
    <t>5th Street Renaissance</t>
  </si>
  <si>
    <t>Derrek Tiburzi</t>
  </si>
  <si>
    <t>Macoupin County Public Transit</t>
  </si>
  <si>
    <t>Miranda Smith</t>
  </si>
  <si>
    <t>Emerald Gardens NFP</t>
  </si>
  <si>
    <t>Ariana Hales</t>
  </si>
  <si>
    <t>Macoupin County Public Health Department CRSS</t>
  </si>
  <si>
    <t>Amy Shephard</t>
  </si>
  <si>
    <t>Jennifer Odle</t>
  </si>
  <si>
    <t>Paula Cambell</t>
  </si>
  <si>
    <t>Primary Healthcare Association</t>
  </si>
  <si>
    <t>Madison Watters</t>
  </si>
  <si>
    <t>Macoupin County Public Health Department Nurse Care Coordinator</t>
  </si>
  <si>
    <t>Shelley Miller</t>
  </si>
  <si>
    <t>Healthcare: MAR Prescriber</t>
  </si>
  <si>
    <t>Taylor Brazel</t>
  </si>
  <si>
    <t>Healthcare: Other</t>
  </si>
  <si>
    <t>Elara Home Care</t>
  </si>
  <si>
    <t>Chris Stanford</t>
  </si>
  <si>
    <t>Jeffrey Hamilton</t>
  </si>
  <si>
    <t>Person With Lived Experience</t>
  </si>
  <si>
    <t>Aurora Plake</t>
  </si>
  <si>
    <t>Vawnshekia Oklah</t>
  </si>
  <si>
    <t>Substance Use and Mental Health</t>
  </si>
  <si>
    <t>Heather Kapp</t>
  </si>
  <si>
    <t>Jeffrey Isabell</t>
  </si>
  <si>
    <t>Meridian Health</t>
  </si>
  <si>
    <t>Mark Knott</t>
  </si>
  <si>
    <t>Christina White</t>
  </si>
  <si>
    <t>Illinois Department of Human Services</t>
  </si>
  <si>
    <t>Dawn Egelhoff</t>
  </si>
  <si>
    <t>South Central Hospital</t>
  </si>
  <si>
    <t>Tiffanie Thacker</t>
  </si>
  <si>
    <t>Leslie Stoddard</t>
  </si>
  <si>
    <t>Corrine Briscoe</t>
  </si>
  <si>
    <t>Judicial: Probation</t>
  </si>
  <si>
    <t>MGS Probation</t>
  </si>
  <si>
    <t>Jim Moats</t>
  </si>
  <si>
    <t>Indivior</t>
  </si>
  <si>
    <t>Hank Boehme</t>
  </si>
  <si>
    <t>Heather Meyers</t>
  </si>
  <si>
    <t>Salvation Army</t>
  </si>
  <si>
    <t>Beverly Holland</t>
  </si>
  <si>
    <t>ROSC Statewide</t>
  </si>
  <si>
    <t>Jessica Reichert</t>
  </si>
  <si>
    <t>Illinois Criminal Justice</t>
  </si>
  <si>
    <t>Naomi Willis</t>
  </si>
  <si>
    <t>Debra Beckman</t>
  </si>
  <si>
    <t>Kayla Frayer</t>
  </si>
  <si>
    <t>Bonita Goodwin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</si>
  <si>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</si>
  <si>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</si>
  <si>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</si>
  <si>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</si>
  <si>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</si>
  <si>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Recovery Supports</t>
  </si>
  <si>
    <t>Faith-based Groups</t>
  </si>
  <si>
    <t>Faith-based: Local Pastor</t>
  </si>
  <si>
    <t>Faith-based: Ministerial Alliance</t>
  </si>
  <si>
    <t>Education: GED programs</t>
  </si>
  <si>
    <t>Family/Parents</t>
  </si>
  <si>
    <t>Family: Substance Use</t>
  </si>
  <si>
    <t>Family: Other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</si>
  <si>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</si>
  <si>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</si>
  <si>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</si>
  <si>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</si>
  <si>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</si>
  <si>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State/Local/Tribal Government</t>
  </si>
  <si>
    <t>Government: County Official</t>
  </si>
  <si>
    <t>Government: State Official</t>
  </si>
  <si>
    <t>Government: Re-entry programs</t>
  </si>
  <si>
    <t>Substance Use Treatment Organizations</t>
  </si>
  <si>
    <t>Treatment: Hospital Program</t>
  </si>
  <si>
    <t>Treatment: Withdrawal Management Program</t>
  </si>
  <si>
    <t xml:space="preserve">Healthcare </t>
  </si>
  <si>
    <t>Law Enforcement</t>
  </si>
  <si>
    <t>Law Enforcement: County Sheriff's Dept.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</si>
  <si>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</si>
  <si>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</si>
  <si>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</si>
  <si>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</si>
  <si>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</si>
  <si>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Volunteer/Civic Organizations</t>
  </si>
  <si>
    <t>Volunteer: Drug Free Coalitions</t>
  </si>
  <si>
    <t>Education/Schools</t>
  </si>
  <si>
    <t>Youth-Serving Organizations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</si>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</sst>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0</v>
      </c>
      <c r="B1" s="13"/>
    </row>
    <row r="2" spans="1:2" ht="33" customHeight="1" x14ac:dyDescent="0.3">
      <c r="A2" s="2" t="s">
        <v>1</v>
      </c>
      <c r="B2" s="14"/>
    </row>
    <row r="3" spans="1:2" ht="33" customHeight="1" x14ac:dyDescent="0.3">
      <c r="A3" s="5" t="s">
        <v>2</v>
      </c>
      <c r="B3" s="13"/>
    </row>
    <row r="4" spans="1:2" ht="33" customHeight="1" x14ac:dyDescent="0.3">
      <c r="A4" s="2" t="s">
        <v>3</v>
      </c>
      <c r="B4" s="14"/>
    </row>
    <row r="5" spans="1:2" ht="33" customHeight="1" x14ac:dyDescent="0.3">
      <c r="A5" s="5" t="s">
        <v>4</v>
      </c>
      <c r="B5" s="13"/>
    </row>
    <row r="6" spans="1:2" ht="33" customHeight="1" x14ac:dyDescent="0.3">
      <c r="A6" s="2" t="s">
        <v>5</v>
      </c>
      <c r="B6" s="14"/>
    </row>
    <row r="7" spans="1:2" ht="33" customHeight="1" x14ac:dyDescent="0.3">
      <c r="A7" s="5" t="s">
        <v>6</v>
      </c>
      <c r="B7" s="13"/>
    </row>
    <row r="8" spans="1:2" ht="33" customHeight="1" x14ac:dyDescent="0.3">
      <c r="A8" s="3" t="s">
        <v>7</v>
      </c>
      <c r="B8" s="14"/>
    </row>
    <row r="9" spans="1:2" ht="33" customHeight="1" x14ac:dyDescent="0.3">
      <c r="A9" s="5" t="s">
        <v>8</v>
      </c>
      <c r="B9" s="13"/>
    </row>
    <row r="10" spans="1:2" ht="33" customHeight="1" x14ac:dyDescent="0.3">
      <c r="A10" s="2" t="s">
        <v>9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A114" sqref="A114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10</v>
      </c>
      <c r="B1" s="20" t="s">
        <v>11</v>
      </c>
      <c r="C1" s="20" t="s">
        <v>12</v>
      </c>
      <c r="D1" s="20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2" t="s">
        <v>26</v>
      </c>
      <c r="R1" s="23" t="s">
        <v>27</v>
      </c>
    </row>
    <row r="2" spans="1:18" ht="47.4" thickBot="1" x14ac:dyDescent="0.35">
      <c r="A2" s="16" t="s">
        <v>28</v>
      </c>
      <c r="B2" s="18">
        <v>45839</v>
      </c>
      <c r="C2" s="24" t="s">
        <v>29</v>
      </c>
      <c r="D2" s="16" t="s">
        <v>30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31</v>
      </c>
    </row>
    <row r="3" spans="1:18" ht="47.4" thickBot="1" x14ac:dyDescent="0.35">
      <c r="A3" s="16" t="s">
        <v>32</v>
      </c>
      <c r="B3" s="18">
        <v>44440</v>
      </c>
      <c r="C3" s="24" t="s">
        <v>33</v>
      </c>
      <c r="D3" s="16" t="s">
        <v>34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1.8" thickBot="1" x14ac:dyDescent="0.35">
      <c r="A4" s="16" t="s">
        <v>35</v>
      </c>
      <c r="B4" s="18">
        <v>44440</v>
      </c>
      <c r="C4" s="24" t="s">
        <v>36</v>
      </c>
      <c r="D4" s="16" t="s">
        <v>37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1.8" thickBot="1" x14ac:dyDescent="0.35">
      <c r="A5" s="16" t="s">
        <v>38</v>
      </c>
      <c r="B5" s="18">
        <v>44440</v>
      </c>
      <c r="C5" s="24" t="s">
        <v>39</v>
      </c>
      <c r="D5" s="16" t="s">
        <v>40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1.8" thickBot="1" x14ac:dyDescent="0.35">
      <c r="A6" s="16" t="s">
        <v>41</v>
      </c>
      <c r="B6" s="18">
        <v>44440</v>
      </c>
      <c r="C6" s="24" t="s">
        <v>42</v>
      </c>
      <c r="D6" s="16" t="s">
        <v>43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47.4" thickBot="1" x14ac:dyDescent="0.35">
      <c r="A7" s="16" t="s">
        <v>44</v>
      </c>
      <c r="B7" s="18">
        <v>44682</v>
      </c>
      <c r="C7" s="24" t="s">
        <v>45</v>
      </c>
      <c r="D7" s="16" t="s">
        <v>46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47.4" thickBot="1" x14ac:dyDescent="0.35">
      <c r="A8" s="16" t="s">
        <v>47</v>
      </c>
      <c r="B8" s="18">
        <v>44805</v>
      </c>
      <c r="C8" s="24" t="s">
        <v>33</v>
      </c>
      <c r="D8" s="16" t="s">
        <v>48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2" thickBot="1" x14ac:dyDescent="0.35">
      <c r="A9" s="16" t="s">
        <v>49</v>
      </c>
      <c r="B9" s="18">
        <v>44805</v>
      </c>
      <c r="C9" s="24" t="s">
        <v>50</v>
      </c>
      <c r="D9" s="16" t="s">
        <v>51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2" thickBot="1" x14ac:dyDescent="0.35">
      <c r="A10" s="16" t="s">
        <v>52</v>
      </c>
      <c r="B10" s="18">
        <v>44805</v>
      </c>
      <c r="C10" s="24" t="s">
        <v>53</v>
      </c>
      <c r="D10" s="16" t="s">
        <v>54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47.4" thickBot="1" x14ac:dyDescent="0.35">
      <c r="A11" s="16" t="s">
        <v>55</v>
      </c>
      <c r="B11" s="18">
        <v>44805</v>
      </c>
      <c r="C11" s="24" t="s">
        <v>56</v>
      </c>
      <c r="D11" s="16" t="s">
        <v>57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2" thickBot="1" x14ac:dyDescent="0.35">
      <c r="A12" s="16" t="s">
        <v>58</v>
      </c>
      <c r="B12" s="18">
        <v>44927</v>
      </c>
      <c r="C12" s="24" t="s">
        <v>59</v>
      </c>
      <c r="D12" s="16" t="s">
        <v>60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1.8" thickBot="1" x14ac:dyDescent="0.35">
      <c r="A13" s="16" t="s">
        <v>61</v>
      </c>
      <c r="B13" s="18">
        <v>44927</v>
      </c>
      <c r="C13" s="24" t="s">
        <v>62</v>
      </c>
      <c r="D13" s="16" t="s">
        <v>63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1.8" thickBot="1" x14ac:dyDescent="0.35">
      <c r="A14" s="16" t="s">
        <v>64</v>
      </c>
      <c r="B14" s="18">
        <v>45131</v>
      </c>
      <c r="C14" s="24" t="s">
        <v>62</v>
      </c>
      <c r="D14" s="16" t="s">
        <v>65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47.4" thickBot="1" x14ac:dyDescent="0.35">
      <c r="A15" s="16" t="s">
        <v>66</v>
      </c>
      <c r="B15" s="18">
        <v>45131</v>
      </c>
      <c r="C15" s="24" t="s">
        <v>33</v>
      </c>
      <c r="D15" s="16" t="s">
        <v>48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1.8" thickBot="1" x14ac:dyDescent="0.35">
      <c r="A16" s="16" t="s">
        <v>67</v>
      </c>
      <c r="B16" s="18">
        <v>45131</v>
      </c>
      <c r="C16" s="24" t="s">
        <v>68</v>
      </c>
      <c r="D16" s="16" t="s">
        <v>69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1.8" thickBot="1" x14ac:dyDescent="0.35">
      <c r="A17" s="16" t="s">
        <v>70</v>
      </c>
      <c r="B17" s="18">
        <v>45166</v>
      </c>
      <c r="C17" s="24" t="s">
        <v>71</v>
      </c>
      <c r="D17" s="16" t="s">
        <v>72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2" thickBot="1" x14ac:dyDescent="0.35">
      <c r="A18" s="16" t="s">
        <v>73</v>
      </c>
      <c r="B18" s="18">
        <v>45170</v>
      </c>
      <c r="C18" s="24" t="s">
        <v>74</v>
      </c>
      <c r="D18" s="16" t="s">
        <v>75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8" thickBot="1" x14ac:dyDescent="0.35">
      <c r="A19" s="16" t="s">
        <v>76</v>
      </c>
      <c r="B19" s="18">
        <v>45170</v>
      </c>
      <c r="C19" s="24" t="s">
        <v>77</v>
      </c>
      <c r="D19" s="16" t="s">
        <v>78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1.8" thickBot="1" x14ac:dyDescent="0.35">
      <c r="A20" s="16" t="s">
        <v>79</v>
      </c>
      <c r="B20" s="18">
        <v>45194</v>
      </c>
      <c r="C20" s="24" t="s">
        <v>80</v>
      </c>
      <c r="D20" s="16" t="s">
        <v>81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47.4" thickBot="1" x14ac:dyDescent="0.35">
      <c r="A21" s="16" t="s">
        <v>82</v>
      </c>
      <c r="B21" s="18">
        <v>45194</v>
      </c>
      <c r="C21" s="24" t="s">
        <v>80</v>
      </c>
      <c r="D21" s="16" t="s">
        <v>48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1.8" thickBot="1" x14ac:dyDescent="0.35">
      <c r="A22" s="16" t="s">
        <v>83</v>
      </c>
      <c r="B22" s="18">
        <v>45222</v>
      </c>
      <c r="C22" s="24" t="s">
        <v>62</v>
      </c>
      <c r="D22" s="16" t="s">
        <v>84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 t="s">
        <v>85</v>
      </c>
      <c r="B23" s="18">
        <v>45257</v>
      </c>
      <c r="C23" s="24" t="s">
        <v>86</v>
      </c>
      <c r="D23" s="16" t="s">
        <v>60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8" thickBot="1" x14ac:dyDescent="0.35">
      <c r="A24" s="16" t="s">
        <v>87</v>
      </c>
      <c r="B24" s="18">
        <v>45257</v>
      </c>
      <c r="C24" s="24" t="s">
        <v>88</v>
      </c>
      <c r="D24" s="16" t="s">
        <v>89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8" thickBot="1" x14ac:dyDescent="0.35">
      <c r="A25" s="16" t="s">
        <v>90</v>
      </c>
      <c r="B25" s="18">
        <v>45257</v>
      </c>
      <c r="C25" s="24" t="s">
        <v>62</v>
      </c>
      <c r="D25" s="16" t="s">
        <v>91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1.8" thickBot="1" x14ac:dyDescent="0.35">
      <c r="A26" s="16" t="s">
        <v>92</v>
      </c>
      <c r="B26" s="18">
        <v>45278</v>
      </c>
      <c r="C26" s="24" t="s">
        <v>68</v>
      </c>
      <c r="D26" s="16" t="s">
        <v>93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2" thickBot="1" x14ac:dyDescent="0.35">
      <c r="A27" s="16" t="s">
        <v>94</v>
      </c>
      <c r="B27" s="18">
        <v>45278</v>
      </c>
      <c r="C27" s="24" t="s">
        <v>50</v>
      </c>
      <c r="D27" s="16" t="s">
        <v>95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96</v>
      </c>
      <c r="B28" s="18">
        <v>45348</v>
      </c>
      <c r="C28" s="24" t="s">
        <v>97</v>
      </c>
      <c r="D28" s="16" t="s">
        <v>40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1.8" thickBot="1" x14ac:dyDescent="0.35">
      <c r="A29" s="16" t="s">
        <v>98</v>
      </c>
      <c r="B29" s="18">
        <v>45376</v>
      </c>
      <c r="C29" s="24" t="s">
        <v>33</v>
      </c>
      <c r="D29" s="16" t="s">
        <v>63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1.8" thickBot="1" x14ac:dyDescent="0.35">
      <c r="A30" s="16" t="s">
        <v>99</v>
      </c>
      <c r="B30" s="18">
        <v>45376</v>
      </c>
      <c r="C30" s="24" t="s">
        <v>100</v>
      </c>
      <c r="D30" s="16" t="s">
        <v>101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8" thickBot="1" x14ac:dyDescent="0.35">
      <c r="A31" s="16" t="s">
        <v>102</v>
      </c>
      <c r="B31" s="18">
        <v>45376</v>
      </c>
      <c r="C31" s="24" t="s">
        <v>100</v>
      </c>
      <c r="D31" s="16" t="s">
        <v>103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1.8" thickBot="1" x14ac:dyDescent="0.35">
      <c r="A32" s="16" t="s">
        <v>104</v>
      </c>
      <c r="B32" s="18">
        <v>45376</v>
      </c>
      <c r="C32" s="24" t="s">
        <v>105</v>
      </c>
      <c r="D32" s="16" t="s">
        <v>106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2" thickBot="1" x14ac:dyDescent="0.35">
      <c r="A33" s="16" t="s">
        <v>107</v>
      </c>
      <c r="B33" s="18">
        <v>45404</v>
      </c>
      <c r="C33" s="24" t="s">
        <v>97</v>
      </c>
      <c r="D33" s="16" t="s">
        <v>108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1.8" thickBot="1" x14ac:dyDescent="0.35">
      <c r="A34" s="16" t="s">
        <v>109</v>
      </c>
      <c r="B34" s="18">
        <v>45404</v>
      </c>
      <c r="C34" s="24" t="s">
        <v>100</v>
      </c>
      <c r="D34" s="16" t="s">
        <v>110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 t="s">
        <v>111</v>
      </c>
      <c r="B35" s="18">
        <v>45404</v>
      </c>
      <c r="C35" s="24" t="s">
        <v>86</v>
      </c>
      <c r="D35" s="16" t="s">
        <v>112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 t="s">
        <v>113</v>
      </c>
      <c r="B36" s="18">
        <v>45530</v>
      </c>
      <c r="C36" s="24" t="s">
        <v>86</v>
      </c>
      <c r="D36" s="16" t="s">
        <v>112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1.8" thickBot="1" x14ac:dyDescent="0.35">
      <c r="A37" s="16" t="s">
        <v>114</v>
      </c>
      <c r="B37" s="18">
        <v>45530</v>
      </c>
      <c r="C37" s="24" t="s">
        <v>59</v>
      </c>
      <c r="D37" s="16" t="s">
        <v>115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31.8" thickBot="1" x14ac:dyDescent="0.35">
      <c r="A38" s="16" t="s">
        <v>116</v>
      </c>
      <c r="B38" s="18">
        <v>45530</v>
      </c>
      <c r="C38" s="24" t="s">
        <v>39</v>
      </c>
      <c r="D38" s="16" t="s">
        <v>117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1.8" thickBot="1" x14ac:dyDescent="0.35">
      <c r="A39" s="16" t="s">
        <v>118</v>
      </c>
      <c r="B39" s="18">
        <v>45530</v>
      </c>
      <c r="C39" s="24" t="s">
        <v>100</v>
      </c>
      <c r="D39" s="16" t="s">
        <v>110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1.8" thickBot="1" x14ac:dyDescent="0.35">
      <c r="A40" s="16" t="s">
        <v>119</v>
      </c>
      <c r="B40" s="18">
        <v>45530</v>
      </c>
      <c r="C40" s="24" t="s">
        <v>120</v>
      </c>
      <c r="D40" s="16" t="s">
        <v>103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1.8" thickBot="1" x14ac:dyDescent="0.35">
      <c r="A41" s="16" t="s">
        <v>121</v>
      </c>
      <c r="B41" s="18">
        <v>45530</v>
      </c>
      <c r="C41" s="24" t="s">
        <v>80</v>
      </c>
      <c r="D41" s="16" t="s">
        <v>122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 t="s">
        <v>123</v>
      </c>
      <c r="B42" s="18">
        <v>45530</v>
      </c>
      <c r="C42" s="24" t="s">
        <v>124</v>
      </c>
      <c r="D42" s="16" t="s">
        <v>125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31.8" thickBot="1" x14ac:dyDescent="0.35">
      <c r="A43" s="16" t="s">
        <v>126</v>
      </c>
      <c r="B43" s="18">
        <v>45558</v>
      </c>
      <c r="C43" s="24" t="s">
        <v>124</v>
      </c>
      <c r="D43" s="16" t="s">
        <v>127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1.8" thickBot="1" x14ac:dyDescent="0.35">
      <c r="A44" s="16" t="s">
        <v>128</v>
      </c>
      <c r="B44" s="18">
        <v>45558</v>
      </c>
      <c r="C44" s="24" t="s">
        <v>129</v>
      </c>
      <c r="D44" s="16" t="s">
        <v>130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 t="s">
        <v>131</v>
      </c>
      <c r="B45" s="18">
        <v>45558</v>
      </c>
      <c r="C45" s="24" t="s">
        <v>132</v>
      </c>
      <c r="D45" s="16" t="s">
        <v>75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47.4" thickBot="1" x14ac:dyDescent="0.35">
      <c r="A46" s="16" t="s">
        <v>133</v>
      </c>
      <c r="B46" s="18">
        <v>45558</v>
      </c>
      <c r="C46" s="24" t="s">
        <v>97</v>
      </c>
      <c r="D46" s="16" t="s">
        <v>134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 t="s">
        <v>135</v>
      </c>
      <c r="B47" s="18">
        <v>45558</v>
      </c>
      <c r="C47" s="24" t="s">
        <v>132</v>
      </c>
      <c r="D47" s="16" t="s">
        <v>75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 t="s">
        <v>136</v>
      </c>
      <c r="B48" s="18">
        <v>45558</v>
      </c>
      <c r="C48" s="24" t="s">
        <v>132</v>
      </c>
      <c r="D48" s="16" t="s">
        <v>75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 t="s">
        <v>137</v>
      </c>
      <c r="B49" s="18">
        <v>45558</v>
      </c>
      <c r="C49" s="24" t="s">
        <v>97</v>
      </c>
      <c r="D49" s="16" t="s">
        <v>75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31.8" thickBot="1" x14ac:dyDescent="0.35">
      <c r="A50" s="16" t="s">
        <v>138</v>
      </c>
      <c r="B50" s="18">
        <v>45558</v>
      </c>
      <c r="C50" s="24" t="s">
        <v>42</v>
      </c>
      <c r="D50" s="16" t="s">
        <v>139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1.8" thickBot="1" x14ac:dyDescent="0.35">
      <c r="A51" s="16" t="s">
        <v>140</v>
      </c>
      <c r="B51" s="18">
        <v>45558</v>
      </c>
      <c r="C51" s="24" t="s">
        <v>124</v>
      </c>
      <c r="D51" s="16" t="s">
        <v>141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 t="s">
        <v>142</v>
      </c>
      <c r="B52" s="18">
        <v>45558</v>
      </c>
      <c r="C52" s="24" t="s">
        <v>143</v>
      </c>
      <c r="D52" s="16" t="s">
        <v>144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 t="s">
        <v>145</v>
      </c>
      <c r="B53" s="18">
        <v>45558</v>
      </c>
      <c r="C53" s="24" t="s">
        <v>146</v>
      </c>
      <c r="D53" s="16" t="s">
        <v>147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 t="s">
        <v>148</v>
      </c>
      <c r="B54" s="18">
        <v>45558</v>
      </c>
      <c r="C54" s="24" t="s">
        <v>143</v>
      </c>
      <c r="D54" s="16" t="s">
        <v>149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1.8" thickBot="1" x14ac:dyDescent="0.35">
      <c r="A55" s="16" t="s">
        <v>150</v>
      </c>
      <c r="B55" s="18">
        <v>45558</v>
      </c>
      <c r="C55" s="24" t="s">
        <v>62</v>
      </c>
      <c r="D55" s="16" t="s">
        <v>151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1.8" thickBot="1" x14ac:dyDescent="0.35">
      <c r="A56" s="16" t="s">
        <v>152</v>
      </c>
      <c r="B56" s="18">
        <v>45558</v>
      </c>
      <c r="C56" s="24" t="s">
        <v>100</v>
      </c>
      <c r="D56" s="16" t="s">
        <v>153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31.8" thickBot="1" x14ac:dyDescent="0.35">
      <c r="A57" s="16" t="s">
        <v>154</v>
      </c>
      <c r="B57" s="18">
        <v>45558</v>
      </c>
      <c r="C57" s="24" t="s">
        <v>97</v>
      </c>
      <c r="D57" s="16" t="s">
        <v>155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1.8" thickBot="1" x14ac:dyDescent="0.35">
      <c r="A58" s="16" t="s">
        <v>156</v>
      </c>
      <c r="B58" s="18">
        <v>45558</v>
      </c>
      <c r="C58" s="24" t="s">
        <v>62</v>
      </c>
      <c r="D58" s="16" t="s">
        <v>151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 t="s">
        <v>157</v>
      </c>
      <c r="B59" s="18">
        <v>45558</v>
      </c>
      <c r="C59" s="24" t="s">
        <v>86</v>
      </c>
      <c r="D59" s="16" t="s">
        <v>112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1.8" thickBot="1" x14ac:dyDescent="0.35">
      <c r="A60" s="16" t="s">
        <v>158</v>
      </c>
      <c r="B60" s="18">
        <v>45593</v>
      </c>
      <c r="C60" s="24" t="s">
        <v>39</v>
      </c>
      <c r="D60" s="16" t="s">
        <v>40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1.8" thickBot="1" x14ac:dyDescent="0.35">
      <c r="A61" s="16" t="s">
        <v>159</v>
      </c>
      <c r="B61" s="18">
        <v>45593</v>
      </c>
      <c r="C61" s="24" t="s">
        <v>39</v>
      </c>
      <c r="D61" s="16" t="s">
        <v>40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1.8" thickBot="1" x14ac:dyDescent="0.35">
      <c r="A62" s="16" t="s">
        <v>160</v>
      </c>
      <c r="B62" s="18">
        <v>45593</v>
      </c>
      <c r="C62" s="24" t="s">
        <v>33</v>
      </c>
      <c r="D62" s="16" t="s">
        <v>161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1.8" thickBot="1" x14ac:dyDescent="0.35">
      <c r="A63" s="16" t="s">
        <v>162</v>
      </c>
      <c r="B63" s="18">
        <v>45593</v>
      </c>
      <c r="C63" s="24" t="s">
        <v>163</v>
      </c>
      <c r="D63" s="16" t="s">
        <v>164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1.8" thickBot="1" x14ac:dyDescent="0.35">
      <c r="A64" s="16" t="s">
        <v>165</v>
      </c>
      <c r="B64" s="18">
        <v>45593</v>
      </c>
      <c r="C64" s="24" t="s">
        <v>124</v>
      </c>
      <c r="D64" s="16" t="s">
        <v>166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1.8" thickBot="1" x14ac:dyDescent="0.35">
      <c r="A65" s="16" t="s">
        <v>167</v>
      </c>
      <c r="B65" s="18">
        <v>45593</v>
      </c>
      <c r="C65" s="24" t="s">
        <v>163</v>
      </c>
      <c r="D65" s="16" t="s">
        <v>168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1.8" thickBot="1" x14ac:dyDescent="0.35">
      <c r="A66" s="16" t="s">
        <v>169</v>
      </c>
      <c r="B66" s="18">
        <v>45593</v>
      </c>
      <c r="C66" s="24" t="s">
        <v>163</v>
      </c>
      <c r="D66" s="16" t="s">
        <v>170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1.8" thickBot="1" x14ac:dyDescent="0.35">
      <c r="A67" s="16" t="s">
        <v>171</v>
      </c>
      <c r="B67" s="18">
        <v>45593</v>
      </c>
      <c r="C67" s="24" t="s">
        <v>172</v>
      </c>
      <c r="D67" s="16" t="s">
        <v>173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1.8" thickBot="1" x14ac:dyDescent="0.35">
      <c r="A68" s="16" t="s">
        <v>174</v>
      </c>
      <c r="B68" s="18">
        <v>45593</v>
      </c>
      <c r="C68" s="24" t="s">
        <v>172</v>
      </c>
      <c r="D68" s="16" t="s">
        <v>175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1.8" thickBot="1" x14ac:dyDescent="0.35">
      <c r="A69" s="16" t="s">
        <v>176</v>
      </c>
      <c r="B69" s="18">
        <v>45593</v>
      </c>
      <c r="C69" s="24" t="s">
        <v>163</v>
      </c>
      <c r="D69" s="16" t="s">
        <v>177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31.8" thickBot="1" x14ac:dyDescent="0.35">
      <c r="A70" s="16" t="s">
        <v>178</v>
      </c>
      <c r="B70" s="18">
        <v>45593</v>
      </c>
      <c r="C70" s="24" t="s">
        <v>163</v>
      </c>
      <c r="D70" s="16" t="s">
        <v>177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31.8" thickBot="1" x14ac:dyDescent="0.35">
      <c r="A71" s="16" t="s">
        <v>179</v>
      </c>
      <c r="B71" s="18">
        <v>45593</v>
      </c>
      <c r="C71" s="24" t="s">
        <v>62</v>
      </c>
      <c r="D71" s="16" t="s">
        <v>180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47.4" thickBot="1" x14ac:dyDescent="0.35">
      <c r="A72" s="16" t="s">
        <v>181</v>
      </c>
      <c r="B72" s="18">
        <v>45593</v>
      </c>
      <c r="C72" s="24" t="s">
        <v>33</v>
      </c>
      <c r="D72" s="16" t="s">
        <v>182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31.8" thickBot="1" x14ac:dyDescent="0.35">
      <c r="A73" s="16" t="s">
        <v>183</v>
      </c>
      <c r="B73" s="18">
        <v>45593</v>
      </c>
      <c r="C73" s="24" t="s">
        <v>33</v>
      </c>
      <c r="D73" s="16" t="s">
        <v>184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 t="s">
        <v>185</v>
      </c>
      <c r="B74" s="18">
        <v>45593</v>
      </c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47.4" thickBot="1" x14ac:dyDescent="0.35">
      <c r="A75" s="16" t="s">
        <v>186</v>
      </c>
      <c r="B75" s="18">
        <v>45593</v>
      </c>
      <c r="C75" s="24" t="s">
        <v>33</v>
      </c>
      <c r="D75" s="16" t="s">
        <v>187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31.8" thickBot="1" x14ac:dyDescent="0.35">
      <c r="A76" s="16" t="s">
        <v>188</v>
      </c>
      <c r="B76" s="18">
        <v>45593</v>
      </c>
      <c r="C76" s="24" t="s">
        <v>42</v>
      </c>
      <c r="D76" s="16" t="s">
        <v>189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31.8" thickBot="1" x14ac:dyDescent="0.35">
      <c r="A77" s="16" t="s">
        <v>190</v>
      </c>
      <c r="B77" s="18">
        <v>45593</v>
      </c>
      <c r="C77" s="24" t="s">
        <v>62</v>
      </c>
      <c r="D77" s="16" t="s">
        <v>191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31.8" thickBot="1" x14ac:dyDescent="0.35">
      <c r="A78" s="16" t="s">
        <v>192</v>
      </c>
      <c r="B78" s="18">
        <v>45593</v>
      </c>
      <c r="C78" s="24" t="s">
        <v>62</v>
      </c>
      <c r="D78" s="16" t="s">
        <v>193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 t="s">
        <v>194</v>
      </c>
      <c r="B79" s="18">
        <v>45593</v>
      </c>
      <c r="C79" s="24" t="s">
        <v>74</v>
      </c>
      <c r="D79" s="16" t="s">
        <v>75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31.8" thickBot="1" x14ac:dyDescent="0.35">
      <c r="A80" s="16" t="s">
        <v>195</v>
      </c>
      <c r="B80" s="18">
        <v>45614</v>
      </c>
      <c r="C80" s="24" t="s">
        <v>62</v>
      </c>
      <c r="D80" s="16" t="s">
        <v>40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31.8" thickBot="1" x14ac:dyDescent="0.35">
      <c r="A81" s="16" t="s">
        <v>196</v>
      </c>
      <c r="B81" s="18">
        <v>45614</v>
      </c>
      <c r="C81" s="24" t="s">
        <v>62</v>
      </c>
      <c r="D81" s="16" t="s">
        <v>197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31.8" thickBot="1" x14ac:dyDescent="0.35">
      <c r="A82" s="16" t="s">
        <v>198</v>
      </c>
      <c r="B82" s="18">
        <v>45624</v>
      </c>
      <c r="C82" s="24" t="s">
        <v>62</v>
      </c>
      <c r="D82" s="16" t="s">
        <v>40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31.8" thickBot="1" x14ac:dyDescent="0.35">
      <c r="A83" s="16" t="s">
        <v>199</v>
      </c>
      <c r="B83" s="18">
        <v>45624</v>
      </c>
      <c r="C83" s="24" t="s">
        <v>62</v>
      </c>
      <c r="D83" s="16" t="s">
        <v>200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31.8" thickBot="1" x14ac:dyDescent="0.35">
      <c r="A84" s="16" t="s">
        <v>201</v>
      </c>
      <c r="B84" s="18">
        <v>45642</v>
      </c>
      <c r="C84" s="24" t="s">
        <v>33</v>
      </c>
      <c r="D84" s="16" t="s">
        <v>202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31.8" thickBot="1" x14ac:dyDescent="0.35">
      <c r="A85" s="16" t="s">
        <v>203</v>
      </c>
      <c r="B85" s="18">
        <v>45642</v>
      </c>
      <c r="C85" s="24" t="s">
        <v>45</v>
      </c>
      <c r="D85" s="16" t="s">
        <v>204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47.4" thickBot="1" x14ac:dyDescent="0.35">
      <c r="A86" s="16" t="s">
        <v>205</v>
      </c>
      <c r="B86" s="18">
        <v>45642</v>
      </c>
      <c r="C86" s="24" t="s">
        <v>33</v>
      </c>
      <c r="D86" s="16" t="s">
        <v>206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31.8" thickBot="1" x14ac:dyDescent="0.35">
      <c r="A87" s="16" t="s">
        <v>207</v>
      </c>
      <c r="B87" s="18">
        <v>45642</v>
      </c>
      <c r="C87" s="24" t="s">
        <v>62</v>
      </c>
      <c r="D87" s="16" t="s">
        <v>200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31.8" thickBot="1" x14ac:dyDescent="0.35">
      <c r="A88" s="16" t="s">
        <v>208</v>
      </c>
      <c r="B88" s="18">
        <v>45642</v>
      </c>
      <c r="C88" s="24" t="s">
        <v>62</v>
      </c>
      <c r="D88" s="16" t="s">
        <v>40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31.8" thickBot="1" x14ac:dyDescent="0.35">
      <c r="A89" s="16" t="s">
        <v>209</v>
      </c>
      <c r="B89" s="18">
        <v>45642</v>
      </c>
      <c r="C89" s="24" t="s">
        <v>124</v>
      </c>
      <c r="D89" s="16" t="s">
        <v>210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63" thickBot="1" x14ac:dyDescent="0.35">
      <c r="A90" s="16" t="s">
        <v>211</v>
      </c>
      <c r="B90" s="18">
        <v>45642</v>
      </c>
      <c r="C90" s="24" t="s">
        <v>33</v>
      </c>
      <c r="D90" s="16" t="s">
        <v>212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31.8" thickBot="1" x14ac:dyDescent="0.35">
      <c r="A91" s="16" t="s">
        <v>213</v>
      </c>
      <c r="B91" s="18">
        <v>45642</v>
      </c>
      <c r="C91" s="24" t="s">
        <v>214</v>
      </c>
      <c r="D91" s="16" t="s">
        <v>106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 t="s">
        <v>215</v>
      </c>
      <c r="B92" s="18">
        <v>45642</v>
      </c>
      <c r="C92" s="24" t="s">
        <v>216</v>
      </c>
      <c r="D92" s="16" t="s">
        <v>217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31.8" thickBot="1" x14ac:dyDescent="0.35">
      <c r="A93" s="16" t="s">
        <v>218</v>
      </c>
      <c r="B93" s="18">
        <v>45684</v>
      </c>
      <c r="C93" s="24" t="s">
        <v>62</v>
      </c>
      <c r="D93" s="16" t="s">
        <v>180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31.8" thickBot="1" x14ac:dyDescent="0.35">
      <c r="A94" s="16" t="s">
        <v>219</v>
      </c>
      <c r="B94" s="18">
        <v>45684</v>
      </c>
      <c r="C94" s="24" t="s">
        <v>97</v>
      </c>
      <c r="D94" s="16" t="s">
        <v>220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31.8" thickBot="1" x14ac:dyDescent="0.35">
      <c r="A95" s="16" t="s">
        <v>221</v>
      </c>
      <c r="B95" s="18">
        <v>45684</v>
      </c>
      <c r="C95" s="24" t="s">
        <v>62</v>
      </c>
      <c r="D95" s="16" t="s">
        <v>180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31.8" thickBot="1" x14ac:dyDescent="0.35">
      <c r="A96" s="16" t="s">
        <v>222</v>
      </c>
      <c r="B96" s="18">
        <v>45684</v>
      </c>
      <c r="C96" s="24" t="s">
        <v>62</v>
      </c>
      <c r="D96" s="16" t="s">
        <v>223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 t="s">
        <v>224</v>
      </c>
      <c r="B97" s="18">
        <v>45684</v>
      </c>
      <c r="C97" s="24" t="s">
        <v>143</v>
      </c>
      <c r="D97" s="16" t="s">
        <v>60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 t="s">
        <v>225</v>
      </c>
      <c r="B98" s="18">
        <v>45684</v>
      </c>
      <c r="C98" s="24" t="s">
        <v>216</v>
      </c>
      <c r="D98" s="16" t="s">
        <v>226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31.8" thickBot="1" x14ac:dyDescent="0.35">
      <c r="A99" s="16" t="s">
        <v>227</v>
      </c>
      <c r="B99" s="18">
        <v>45684</v>
      </c>
      <c r="C99" s="24" t="s">
        <v>62</v>
      </c>
      <c r="D99" s="16" t="s">
        <v>63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31.8" thickBot="1" x14ac:dyDescent="0.35">
      <c r="A100" s="16" t="s">
        <v>228</v>
      </c>
      <c r="B100" s="18">
        <v>45684</v>
      </c>
      <c r="C100" s="24" t="s">
        <v>62</v>
      </c>
      <c r="D100" s="16" t="s">
        <v>229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 t="s">
        <v>230</v>
      </c>
      <c r="B101" s="18">
        <v>45684</v>
      </c>
      <c r="C101" s="24" t="s">
        <v>124</v>
      </c>
      <c r="D101" s="16" t="s">
        <v>231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31.8" thickBot="1" x14ac:dyDescent="0.35">
      <c r="A102" s="16" t="s">
        <v>232</v>
      </c>
      <c r="B102" s="18">
        <v>45712</v>
      </c>
      <c r="C102" s="24" t="s">
        <v>39</v>
      </c>
      <c r="D102" s="16" t="s">
        <v>40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31.8" thickBot="1" x14ac:dyDescent="0.35">
      <c r="A103" s="16" t="s">
        <v>233</v>
      </c>
      <c r="B103" s="18">
        <v>45740</v>
      </c>
      <c r="C103" s="24" t="s">
        <v>62</v>
      </c>
      <c r="D103" s="16" t="s">
        <v>75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 t="s">
        <v>234</v>
      </c>
      <c r="B104" s="18">
        <v>45775</v>
      </c>
      <c r="C104" s="24" t="s">
        <v>235</v>
      </c>
      <c r="D104" s="16" t="s">
        <v>236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 t="s">
        <v>237</v>
      </c>
      <c r="B105" s="18">
        <v>45775</v>
      </c>
      <c r="C105" s="24" t="s">
        <v>143</v>
      </c>
      <c r="D105" s="16" t="s">
        <v>238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31.8" thickBot="1" x14ac:dyDescent="0.35">
      <c r="A106" s="16" t="s">
        <v>239</v>
      </c>
      <c r="B106" s="18">
        <v>45804</v>
      </c>
      <c r="C106" s="24" t="s">
        <v>62</v>
      </c>
      <c r="D106" s="16" t="s">
        <v>101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 t="s">
        <v>240</v>
      </c>
      <c r="B107" s="18">
        <v>45804</v>
      </c>
      <c r="C107" s="24" t="s">
        <v>105</v>
      </c>
      <c r="D107" s="16" t="s">
        <v>241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31.8" thickBot="1" x14ac:dyDescent="0.35">
      <c r="A108" s="16" t="s">
        <v>242</v>
      </c>
      <c r="B108" s="18">
        <v>45804</v>
      </c>
      <c r="C108" s="24" t="s">
        <v>62</v>
      </c>
      <c r="D108" s="16" t="s">
        <v>243</v>
      </c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 t="s">
        <v>244</v>
      </c>
      <c r="B109" s="18">
        <v>45804</v>
      </c>
      <c r="C109" s="24" t="s">
        <v>68</v>
      </c>
      <c r="D109" s="16" t="s">
        <v>245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31.8" thickBot="1" x14ac:dyDescent="0.35">
      <c r="A110" s="16" t="s">
        <v>246</v>
      </c>
      <c r="B110" s="18">
        <v>45831</v>
      </c>
      <c r="C110" s="24" t="s">
        <v>62</v>
      </c>
      <c r="D110" s="16" t="s">
        <v>125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31.8" thickBot="1" x14ac:dyDescent="0.35">
      <c r="A111" s="16" t="s">
        <v>247</v>
      </c>
      <c r="B111" s="18">
        <v>45831</v>
      </c>
      <c r="C111" s="24" t="s">
        <v>62</v>
      </c>
      <c r="D111" s="16" t="s">
        <v>243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31.8" thickBot="1" x14ac:dyDescent="0.35">
      <c r="A112" s="16" t="s">
        <v>248</v>
      </c>
      <c r="B112" s="18">
        <v>45831</v>
      </c>
      <c r="C112" s="24" t="s">
        <v>62</v>
      </c>
      <c r="D112" s="16" t="s">
        <v>180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31.8" thickBot="1" x14ac:dyDescent="0.35">
      <c r="A113" s="16" t="s">
        <v>249</v>
      </c>
      <c r="B113" s="18">
        <v>45831</v>
      </c>
      <c r="C113" s="24" t="s">
        <v>62</v>
      </c>
      <c r="D113" s="16" t="s">
        <v>63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250</v>
      </c>
      <c r="B1" s="29"/>
      <c r="C1" s="30"/>
      <c r="D1" s="30"/>
      <c r="E1" s="30"/>
      <c r="F1" s="31"/>
      <c r="J1" t="s">
        <v>251</v>
      </c>
      <c r="K1" t="s">
        <v>252</v>
      </c>
    </row>
    <row r="2" spans="1:11" ht="39.9" customHeight="1" x14ac:dyDescent="0.3">
      <c r="A2" s="6" t="s">
        <v>12</v>
      </c>
      <c r="B2" s="26" t="s">
        <v>253</v>
      </c>
      <c r="C2" s="27"/>
      <c r="D2" s="27"/>
      <c r="E2" s="27"/>
      <c r="F2" s="28"/>
      <c r="J2" s="12" t="s">
        <v>129</v>
      </c>
      <c r="K2">
        <f>COUNTIF('2. ROSC Active'!C2:C251,J2)</f>
        <v>1</v>
      </c>
    </row>
    <row r="3" spans="1:11" ht="39.9" customHeight="1" x14ac:dyDescent="0.3">
      <c r="A3" s="8" t="s">
        <v>254</v>
      </c>
      <c r="B3" s="7" t="s">
        <v>97</v>
      </c>
      <c r="C3" s="7" t="s">
        <v>50</v>
      </c>
      <c r="D3" s="7" t="s">
        <v>132</v>
      </c>
      <c r="E3" s="7"/>
      <c r="F3" s="9"/>
      <c r="J3" s="12" t="s">
        <v>77</v>
      </c>
      <c r="K3">
        <f>COUNTIF('2. ROSC Active'!C2:C251,J3)</f>
        <v>1</v>
      </c>
    </row>
    <row r="4" spans="1:11" ht="39.9" customHeight="1" x14ac:dyDescent="0.3">
      <c r="A4" s="1" t="s">
        <v>255</v>
      </c>
      <c r="B4" s="6" t="s">
        <v>39</v>
      </c>
      <c r="C4" s="6" t="s">
        <v>71</v>
      </c>
      <c r="D4" s="6" t="s">
        <v>45</v>
      </c>
      <c r="E4" s="6" t="s">
        <v>62</v>
      </c>
      <c r="F4" s="10"/>
      <c r="J4" s="12" t="s">
        <v>143</v>
      </c>
      <c r="K4">
        <f>COUNTIF('2. ROSC Active'!C2:C251,J4)</f>
        <v>4</v>
      </c>
    </row>
    <row r="5" spans="1:11" ht="39.9" customHeight="1" x14ac:dyDescent="0.3">
      <c r="A5" s="1" t="s">
        <v>256</v>
      </c>
      <c r="B5" s="6" t="s">
        <v>257</v>
      </c>
      <c r="C5" s="6" t="s">
        <v>258</v>
      </c>
      <c r="D5" s="6" t="s">
        <v>105</v>
      </c>
      <c r="E5" s="6"/>
      <c r="F5" s="10"/>
      <c r="J5" s="12" t="s">
        <v>259</v>
      </c>
      <c r="K5">
        <f>COUNTIF('2. ROSC Active'!C2:C251,J5)</f>
        <v>0</v>
      </c>
    </row>
    <row r="6" spans="1:11" ht="39.9" customHeight="1" x14ac:dyDescent="0.3">
      <c r="A6" s="1" t="s">
        <v>260</v>
      </c>
      <c r="B6" s="6" t="s">
        <v>261</v>
      </c>
      <c r="C6" s="6" t="s">
        <v>59</v>
      </c>
      <c r="D6" s="6" t="s">
        <v>262</v>
      </c>
      <c r="E6" s="6"/>
      <c r="F6" s="10"/>
      <c r="J6" s="12" t="s">
        <v>146</v>
      </c>
      <c r="K6">
        <f>COUNTIF('2. ROSC Active'!C2:C251,J6)</f>
        <v>1</v>
      </c>
    </row>
    <row r="7" spans="1:11" ht="51" customHeight="1" x14ac:dyDescent="0.3">
      <c r="A7" s="1" t="s">
        <v>263</v>
      </c>
      <c r="B7" s="6" t="s">
        <v>264</v>
      </c>
      <c r="C7" s="6" t="s">
        <v>265</v>
      </c>
      <c r="D7" s="6" t="s">
        <v>266</v>
      </c>
      <c r="E7" s="6" t="s">
        <v>267</v>
      </c>
      <c r="F7" s="6" t="s">
        <v>80</v>
      </c>
      <c r="J7" s="12" t="s">
        <v>42</v>
      </c>
      <c r="K7">
        <f>COUNTIF('2. ROSC Active'!C2:C251,J7)</f>
        <v>3</v>
      </c>
    </row>
    <row r="8" spans="1:11" ht="48.75" customHeight="1" x14ac:dyDescent="0.3">
      <c r="A8" s="1" t="s">
        <v>268</v>
      </c>
      <c r="B8" s="6" t="s">
        <v>172</v>
      </c>
      <c r="C8" s="6" t="s">
        <v>269</v>
      </c>
      <c r="D8" s="7" t="s">
        <v>88</v>
      </c>
      <c r="E8" s="6" t="s">
        <v>270</v>
      </c>
      <c r="F8" s="6" t="s">
        <v>271</v>
      </c>
      <c r="J8" s="12" t="s">
        <v>53</v>
      </c>
      <c r="K8">
        <f>COUNTIF('2. ROSC Active'!C2:C251,J8)</f>
        <v>1</v>
      </c>
    </row>
    <row r="9" spans="1:11" ht="47.25" customHeight="1" x14ac:dyDescent="0.3">
      <c r="A9" s="1" t="s">
        <v>272</v>
      </c>
      <c r="B9" s="6" t="s">
        <v>100</v>
      </c>
      <c r="C9" s="6" t="s">
        <v>273</v>
      </c>
      <c r="D9" s="6" t="s">
        <v>274</v>
      </c>
      <c r="E9" s="6" t="s">
        <v>120</v>
      </c>
      <c r="F9" s="10"/>
      <c r="J9" s="12" t="s">
        <v>257</v>
      </c>
      <c r="K9">
        <f>COUNTIF('2. ROSC Active'!C2:C251,J9)</f>
        <v>0</v>
      </c>
    </row>
    <row r="10" spans="1:11" ht="39.9" customHeight="1" x14ac:dyDescent="0.3">
      <c r="A10" s="1" t="s">
        <v>275</v>
      </c>
      <c r="B10" s="6" t="s">
        <v>214</v>
      </c>
      <c r="C10" s="6" t="s">
        <v>124</v>
      </c>
      <c r="D10" s="6" t="s">
        <v>33</v>
      </c>
      <c r="E10" s="6" t="s">
        <v>216</v>
      </c>
      <c r="F10" s="10"/>
      <c r="J10" s="12" t="s">
        <v>258</v>
      </c>
      <c r="K10">
        <f>COUNTIF('2. ROSC Active'!C2:C251,J10)</f>
        <v>0</v>
      </c>
    </row>
    <row r="11" spans="1:11" ht="54.75" customHeight="1" x14ac:dyDescent="0.3">
      <c r="A11" s="1" t="s">
        <v>276</v>
      </c>
      <c r="B11" s="6" t="s">
        <v>163</v>
      </c>
      <c r="C11" s="6" t="s">
        <v>277</v>
      </c>
      <c r="D11" s="6" t="s">
        <v>29</v>
      </c>
      <c r="E11" s="6" t="s">
        <v>278</v>
      </c>
      <c r="F11" s="6" t="s">
        <v>279</v>
      </c>
      <c r="J11" s="12" t="s">
        <v>105</v>
      </c>
      <c r="K11">
        <f>COUNTIF('2. ROSC Active'!C2:C251,J11)</f>
        <v>2</v>
      </c>
    </row>
    <row r="12" spans="1:11" ht="39.9" customHeight="1" x14ac:dyDescent="0.3">
      <c r="A12" s="1" t="s">
        <v>280</v>
      </c>
      <c r="B12" s="6" t="s">
        <v>281</v>
      </c>
      <c r="C12" s="6" t="s">
        <v>282</v>
      </c>
      <c r="D12" s="6" t="s">
        <v>235</v>
      </c>
      <c r="E12" s="6" t="s">
        <v>68</v>
      </c>
      <c r="F12" s="10"/>
      <c r="J12" s="12" t="s">
        <v>59</v>
      </c>
      <c r="K12">
        <f>COUNTIF('2. ROSC Active'!C2:C251,J12)</f>
        <v>2</v>
      </c>
    </row>
    <row r="13" spans="1:11" ht="39.9" customHeight="1" x14ac:dyDescent="0.3">
      <c r="A13" s="1" t="s">
        <v>283</v>
      </c>
      <c r="B13" s="6" t="s">
        <v>284</v>
      </c>
      <c r="C13" s="6" t="s">
        <v>74</v>
      </c>
      <c r="D13" s="6"/>
      <c r="E13" s="6"/>
      <c r="F13" s="10"/>
      <c r="J13" s="12" t="s">
        <v>262</v>
      </c>
      <c r="K13">
        <f>COUNTIF('2. ROSC Active'!C2:C251,J13)</f>
        <v>0</v>
      </c>
    </row>
    <row r="14" spans="1:11" ht="39.9" customHeight="1" x14ac:dyDescent="0.3">
      <c r="A14" s="1" t="s">
        <v>285</v>
      </c>
      <c r="B14" s="6" t="s">
        <v>42</v>
      </c>
      <c r="C14" s="11" t="s">
        <v>259</v>
      </c>
      <c r="D14" s="6" t="s">
        <v>146</v>
      </c>
      <c r="E14" s="6" t="s">
        <v>53</v>
      </c>
      <c r="F14" s="10"/>
      <c r="J14" s="12" t="s">
        <v>261</v>
      </c>
      <c r="K14">
        <f>COUNTIF('2. ROSC Active'!C2:C251,J14)</f>
        <v>0</v>
      </c>
    </row>
    <row r="15" spans="1:11" ht="39.9" customHeight="1" x14ac:dyDescent="0.3">
      <c r="A15" s="1" t="s">
        <v>286</v>
      </c>
      <c r="B15" s="6" t="s">
        <v>56</v>
      </c>
      <c r="C15" s="6" t="s">
        <v>86</v>
      </c>
      <c r="D15" s="6"/>
      <c r="E15" s="6"/>
      <c r="F15" s="10"/>
      <c r="J15" s="12" t="s">
        <v>88</v>
      </c>
      <c r="K15">
        <f>COUNTIF('2. ROSC Active'!C2:C251,J15)</f>
        <v>1</v>
      </c>
    </row>
    <row r="16" spans="1:11" ht="39.9" customHeight="1" x14ac:dyDescent="0.3">
      <c r="A16" s="8" t="s">
        <v>287</v>
      </c>
      <c r="B16" s="7" t="s">
        <v>288</v>
      </c>
      <c r="C16" s="7"/>
      <c r="D16" s="7"/>
      <c r="E16" s="7"/>
      <c r="F16" s="10"/>
      <c r="J16" s="12" t="s">
        <v>269</v>
      </c>
      <c r="K16">
        <f>COUNTIF('2. ROSC Active'!C2:C251,J16)</f>
        <v>0</v>
      </c>
    </row>
    <row r="17" spans="1:11" ht="39.9" customHeight="1" x14ac:dyDescent="0.3">
      <c r="A17" s="8" t="s">
        <v>289</v>
      </c>
      <c r="B17" s="6" t="s">
        <v>129</v>
      </c>
      <c r="C17" s="6" t="s">
        <v>77</v>
      </c>
      <c r="D17" s="6" t="s">
        <v>143</v>
      </c>
      <c r="E17" s="6"/>
      <c r="F17" s="10"/>
      <c r="J17" s="12" t="s">
        <v>172</v>
      </c>
      <c r="K17">
        <f>COUNTIF('2. ROSC Active'!C2:C251,J17)</f>
        <v>2</v>
      </c>
    </row>
    <row r="18" spans="1:11" x14ac:dyDescent="0.3">
      <c r="J18" s="12" t="s">
        <v>271</v>
      </c>
      <c r="K18">
        <f>COUNTIF('2. ROSC Active'!C2:C251,J18)</f>
        <v>0</v>
      </c>
    </row>
    <row r="19" spans="1:11" x14ac:dyDescent="0.3">
      <c r="J19" s="12" t="s">
        <v>270</v>
      </c>
      <c r="K19">
        <f>COUNTIF('2. ROSC Active'!C2:C251,J19)</f>
        <v>0</v>
      </c>
    </row>
    <row r="20" spans="1:11" x14ac:dyDescent="0.3">
      <c r="J20" s="12" t="s">
        <v>33</v>
      </c>
      <c r="K20">
        <f>COUNTIF('2. ROSC Active'!C2:C251,J20)</f>
        <v>11</v>
      </c>
    </row>
    <row r="21" spans="1:11" x14ac:dyDescent="0.3">
      <c r="J21" s="12" t="s">
        <v>124</v>
      </c>
      <c r="K21">
        <f>COUNTIF('2. ROSC Active'!C2:C251,J21)</f>
        <v>6</v>
      </c>
    </row>
    <row r="22" spans="1:11" x14ac:dyDescent="0.3">
      <c r="J22" s="12" t="s">
        <v>214</v>
      </c>
      <c r="K22">
        <f>COUNTIF('2. ROSC Active'!C2:C251,J22)</f>
        <v>1</v>
      </c>
    </row>
    <row r="23" spans="1:11" x14ac:dyDescent="0.3">
      <c r="J23" s="12" t="s">
        <v>216</v>
      </c>
      <c r="K23">
        <f>COUNTIF('2. ROSC Active'!C2:C251,J23)</f>
        <v>2</v>
      </c>
    </row>
    <row r="24" spans="1:11" x14ac:dyDescent="0.3">
      <c r="J24" s="12" t="s">
        <v>281</v>
      </c>
      <c r="K24">
        <f>COUNTIF('2. ROSC Active'!C2:C251,J24)</f>
        <v>0</v>
      </c>
    </row>
    <row r="25" spans="1:11" x14ac:dyDescent="0.3">
      <c r="J25" s="12" t="s">
        <v>68</v>
      </c>
      <c r="K25">
        <f>COUNTIF('2. ROSC Active'!C2:C251,J25)</f>
        <v>3</v>
      </c>
    </row>
    <row r="26" spans="1:11" x14ac:dyDescent="0.3">
      <c r="J26" s="12" t="s">
        <v>235</v>
      </c>
      <c r="K26">
        <f>COUNTIF('2. ROSC Active'!C2:C251,J26)</f>
        <v>1</v>
      </c>
    </row>
    <row r="27" spans="1:11" x14ac:dyDescent="0.3">
      <c r="J27" s="12" t="s">
        <v>282</v>
      </c>
      <c r="K27">
        <f>COUNTIF('2. ROSC Active'!C2:C251,J27)</f>
        <v>0</v>
      </c>
    </row>
    <row r="28" spans="1:11" x14ac:dyDescent="0.3">
      <c r="J28" s="12" t="s">
        <v>278</v>
      </c>
      <c r="K28">
        <f>COUNTIF('2. ROSC Active'!C2:C251,J28)</f>
        <v>0</v>
      </c>
    </row>
    <row r="29" spans="1:11" x14ac:dyDescent="0.3">
      <c r="J29" s="12" t="s">
        <v>277</v>
      </c>
      <c r="K29">
        <f>COUNTIF('2. ROSC Active'!C2:C251,J29)</f>
        <v>0</v>
      </c>
    </row>
    <row r="30" spans="1:11" x14ac:dyDescent="0.3">
      <c r="J30" s="12" t="s">
        <v>29</v>
      </c>
      <c r="K30">
        <f>COUNTIF('2. ROSC Active'!C2:C251,J30)</f>
        <v>1</v>
      </c>
    </row>
    <row r="31" spans="1:11" x14ac:dyDescent="0.3">
      <c r="J31" s="12" t="s">
        <v>163</v>
      </c>
      <c r="K31">
        <f>COUNTIF('2. ROSC Active'!C2:C251,J31)</f>
        <v>5</v>
      </c>
    </row>
    <row r="32" spans="1:11" x14ac:dyDescent="0.3">
      <c r="J32" s="12" t="s">
        <v>279</v>
      </c>
      <c r="K32">
        <f>COUNTIF('2. ROSC Active'!C2:C251,J32)</f>
        <v>0</v>
      </c>
    </row>
    <row r="33" spans="10:11" x14ac:dyDescent="0.3">
      <c r="J33" s="12" t="s">
        <v>288</v>
      </c>
      <c r="K33">
        <f>COUNTIF('2. ROSC Active'!C2:C251,J33)</f>
        <v>0</v>
      </c>
    </row>
    <row r="34" spans="10:11" x14ac:dyDescent="0.3">
      <c r="J34" s="12" t="s">
        <v>50</v>
      </c>
      <c r="K34">
        <f>COUNTIF('2. ROSC Active'!C2:C251,J34)</f>
        <v>2</v>
      </c>
    </row>
    <row r="35" spans="10:11" x14ac:dyDescent="0.3">
      <c r="J35" s="12" t="s">
        <v>132</v>
      </c>
      <c r="K35">
        <f>COUNTIF('2. ROSC Active'!C2:C251,J35)</f>
        <v>3</v>
      </c>
    </row>
    <row r="36" spans="10:11" x14ac:dyDescent="0.3">
      <c r="J36" s="12" t="s">
        <v>97</v>
      </c>
      <c r="K36">
        <f>COUNTIF('2. ROSC Active'!C2:C251,J36)</f>
        <v>6</v>
      </c>
    </row>
    <row r="37" spans="10:11" x14ac:dyDescent="0.3">
      <c r="J37" s="12" t="s">
        <v>71</v>
      </c>
      <c r="K37">
        <f>COUNTIF('2. ROSC Active'!C2:C251,J37)</f>
        <v>1</v>
      </c>
    </row>
    <row r="38" spans="10:11" x14ac:dyDescent="0.3">
      <c r="J38" s="12" t="s">
        <v>45</v>
      </c>
      <c r="K38">
        <f>COUNTIF('2. ROSC Active'!C2:C251,J38)</f>
        <v>2</v>
      </c>
    </row>
    <row r="39" spans="10:11" x14ac:dyDescent="0.3">
      <c r="J39" s="12" t="s">
        <v>62</v>
      </c>
      <c r="K39">
        <f>COUNTIF('2. ROSC Active'!C2:C251,J39)</f>
        <v>27</v>
      </c>
    </row>
    <row r="40" spans="10:11" x14ac:dyDescent="0.3">
      <c r="J40" s="12" t="s">
        <v>39</v>
      </c>
      <c r="K40">
        <f>COUNTIF('2. ROSC Active'!C2:C251,J40)</f>
        <v>5</v>
      </c>
    </row>
    <row r="41" spans="10:11" x14ac:dyDescent="0.3">
      <c r="J41" s="12" t="s">
        <v>266</v>
      </c>
      <c r="K41">
        <f>COUNTIF('2. ROSC Active'!C2:C251,J41)</f>
        <v>0</v>
      </c>
    </row>
    <row r="42" spans="10:11" x14ac:dyDescent="0.3">
      <c r="J42" s="12" t="s">
        <v>36</v>
      </c>
      <c r="K42">
        <f>COUNTIF('2. ROSC Active'!C2:C251,J42)</f>
        <v>1</v>
      </c>
    </row>
    <row r="43" spans="10:11" x14ac:dyDescent="0.3">
      <c r="J43" s="12" t="s">
        <v>80</v>
      </c>
      <c r="K43">
        <f>COUNTIF('2. ROSC Active'!C2:C251,J43)</f>
        <v>3</v>
      </c>
    </row>
    <row r="44" spans="10:11" x14ac:dyDescent="0.3">
      <c r="J44" s="12" t="s">
        <v>265</v>
      </c>
      <c r="K44">
        <f>COUNTIF('2. ROSC Active'!C2:C251,J44)</f>
        <v>0</v>
      </c>
    </row>
    <row r="45" spans="10:11" x14ac:dyDescent="0.3">
      <c r="J45" s="12" t="s">
        <v>267</v>
      </c>
      <c r="K45">
        <f>COUNTIF('2. ROSC Active'!C2:C251,J45)</f>
        <v>0</v>
      </c>
    </row>
    <row r="46" spans="10:11" x14ac:dyDescent="0.3">
      <c r="J46" s="12" t="s">
        <v>120</v>
      </c>
      <c r="K46">
        <f>COUNTIF('2. ROSC Active'!C2:C251,J46)</f>
        <v>1</v>
      </c>
    </row>
    <row r="47" spans="10:11" x14ac:dyDescent="0.3">
      <c r="J47" s="12" t="s">
        <v>273</v>
      </c>
      <c r="K47">
        <f>COUNTIF('2. ROSC Active'!C2:C251,J47)</f>
        <v>0</v>
      </c>
    </row>
    <row r="48" spans="10:11" x14ac:dyDescent="0.3">
      <c r="J48" s="12" t="s">
        <v>100</v>
      </c>
      <c r="K48">
        <f>COUNTIF('2. ROSC Active'!C2:C251,J48)</f>
        <v>5</v>
      </c>
    </row>
    <row r="49" spans="10:11" x14ac:dyDescent="0.3">
      <c r="J49" s="12" t="s">
        <v>274</v>
      </c>
      <c r="K49">
        <f>COUNTIF('2. ROSC Active'!C2:C251,J49)</f>
        <v>0</v>
      </c>
    </row>
    <row r="50" spans="10:11" x14ac:dyDescent="0.3">
      <c r="J50" s="12" t="s">
        <v>284</v>
      </c>
      <c r="K50">
        <f>COUNTIF('2. ROSC Active'!C2:C251,J50)</f>
        <v>0</v>
      </c>
    </row>
    <row r="51" spans="10:11" x14ac:dyDescent="0.3">
      <c r="J51" s="12" t="s">
        <v>74</v>
      </c>
      <c r="K51">
        <f>COUNTIF('2. ROSC Active'!C2:C251,J51)</f>
        <v>2</v>
      </c>
    </row>
    <row r="52" spans="10:11" x14ac:dyDescent="0.3">
      <c r="J52" s="12" t="s">
        <v>56</v>
      </c>
      <c r="K52">
        <f>COUNTIF('2. ROSC Active'!C2:C251,J52)</f>
        <v>1</v>
      </c>
    </row>
    <row r="53" spans="10:11" x14ac:dyDescent="0.3">
      <c r="J53" s="12" t="s">
        <v>86</v>
      </c>
      <c r="K53">
        <f>COUNTIF('2. ROSC Active'!C2:C251,J53)</f>
        <v>4</v>
      </c>
    </row>
    <row r="55" spans="10:11" x14ac:dyDescent="0.3">
      <c r="J55" s="12" t="s">
        <v>290</v>
      </c>
      <c r="K55">
        <f>SUM(K2:K53)</f>
        <v>111</v>
      </c>
    </row>
    <row r="56" spans="10:11" x14ac:dyDescent="0.3">
      <c r="J56" s="12" t="s">
        <v>291</v>
      </c>
      <c r="K56">
        <f>COUNTIF(K2:K53, "&gt;0")</f>
        <v>32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F732F-19CB-433A-ADB1-712622BFEC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91592-DB27-4EA2-9BB8-B2388F6BA1B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40415fd3-7b4e-4de0-b705-95cc2b34223d"/>
    <ds:schemaRef ds:uri="197767cd-a710-40a1-8236-b837515edf5f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D6CEDA-1809-4ABE-B05D-9EF3BB60673A}"/>
</file>

<file path=docMetadata/LabelInfo.xml><?xml version="1.0" encoding="utf-8"?>
<clbl:labelList xmlns:clbl="http://schemas.microsoft.com/office/2020/mipLabelMetadata">
  <clbl:label id="{5e4d860e-e2be-426a-b4e6-a51e94c57b1d}" enabled="0" method="" siteId="{5e4d860e-e2be-426a-b4e6-a51e94c57b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Brittney Card</cp:lastModifiedBy>
  <cp:revision/>
  <dcterms:created xsi:type="dcterms:W3CDTF">2022-05-19T17:55:56Z</dcterms:created>
  <dcterms:modified xsi:type="dcterms:W3CDTF">2025-07-28T13:22:59Z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