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esktop\ROSC Deliverables and Checklist\FY26 Deliverables and Checklist\"/>
    </mc:Choice>
  </mc:AlternateContent>
  <xr:revisionPtr revIDLastSave="0" documentId="8_{6B44E237-833F-4F9D-A90F-F2726C97792E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<sst xmlns="http://schemas.openxmlformats.org/spreadsheetml/2006/main" count="236" uniqueCount="151">
  <si>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</si>
  <si>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</si>
  <si>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</si>
  <si>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</si>
  <si>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</si>
  <si>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</si>
  <si>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</si>
  <si>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</si>
  <si>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</si>
  <si>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</si>
  <si>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</si>
  <si>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</si>
  <si>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</si>
  <si>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</si>
  <si>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</si>
  <si>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</si>
  <si>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</si>
  <si>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</si>
  <si>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</si>
  <si>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</si>
  <si>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</si>
  <si>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</si>
  <si>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</si>
  <si>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</si>
  <si>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</si>
  <si>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</si>
  <si>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</si>
  <si>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</si>
  <si>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Elyse Schoen</t>
  </si>
  <si>
    <t>Healthcare: MAR Prescriber</t>
  </si>
  <si>
    <t>St. Francis Way Clinic</t>
  </si>
  <si>
    <t xml:space="preserve">She has been attending the meetings since the beginning of the inception of ROSC </t>
  </si>
  <si>
    <t>Mary Brooks</t>
  </si>
  <si>
    <t>Recovery Supports: Other</t>
  </si>
  <si>
    <t xml:space="preserve">Embracing Inner Peace </t>
  </si>
  <si>
    <t>Raina Tarver</t>
  </si>
  <si>
    <t>PLE: Substance Use</t>
  </si>
  <si>
    <t>Locust Street Resource</t>
  </si>
  <si>
    <t>Jim Russell</t>
  </si>
  <si>
    <t>Healthcare: Other</t>
  </si>
  <si>
    <t>Drug Rep: Sublocade</t>
  </si>
  <si>
    <t>Carmen Lanham</t>
  </si>
  <si>
    <t>Family Guidance Center</t>
  </si>
  <si>
    <t>Carrie McKinzie</t>
  </si>
  <si>
    <t>Treatment: Hospital Program</t>
  </si>
  <si>
    <t>Gateway Foundations</t>
  </si>
  <si>
    <t>Alexandria LaFaye</t>
  </si>
  <si>
    <t>Lindsay Minor</t>
  </si>
  <si>
    <t>Service Providers: Harm Reduction</t>
  </si>
  <si>
    <t>Breanna Waters</t>
  </si>
  <si>
    <t>Healthcare: County Health Department</t>
  </si>
  <si>
    <t>Macoupin County Public Health Department</t>
  </si>
  <si>
    <t>Naomi Willis</t>
  </si>
  <si>
    <t xml:space="preserve">Pavillion </t>
  </si>
  <si>
    <t>Ailee Taylor</t>
  </si>
  <si>
    <t>Faith-based: Ministerial Alliance</t>
  </si>
  <si>
    <t>Net Community Church/Helping Hands</t>
  </si>
  <si>
    <t>Shari Albrecht</t>
  </si>
  <si>
    <t>Faith-based: Other</t>
  </si>
  <si>
    <t>Mission Coordinator at Worden Methodist Church</t>
  </si>
  <si>
    <t>Kevin Schott</t>
  </si>
  <si>
    <t>Government: County Official</t>
  </si>
  <si>
    <t>Montgomery County EMA</t>
  </si>
  <si>
    <t>Crystal Bryant</t>
  </si>
  <si>
    <t>Unity Baptist Church member</t>
  </si>
  <si>
    <t>Nicholas Jarman</t>
  </si>
  <si>
    <t>Faith-based: Local Pastor</t>
  </si>
  <si>
    <t xml:space="preserve">Unity Baptist Church assistant pastor </t>
  </si>
  <si>
    <t>Lori Jackson</t>
  </si>
  <si>
    <t>Substance use and mental health caseworker</t>
  </si>
  <si>
    <t>Samantha Brown</t>
  </si>
  <si>
    <t>Service Providers: Programs for Unhoused Individuals</t>
  </si>
  <si>
    <t xml:space="preserve">5th Street Renissance </t>
  </si>
  <si>
    <t>Chas Swearingen</t>
  </si>
  <si>
    <t>Youth-Serving: Local Prevention Providers</t>
  </si>
  <si>
    <t>Prarie Counseling Center</t>
  </si>
  <si>
    <t>Michelle Dettwiler</t>
  </si>
  <si>
    <t>PLE: Mental Health</t>
  </si>
  <si>
    <t>Jon Magnuson</t>
  </si>
  <si>
    <t>Recovery Supports: RCO</t>
  </si>
  <si>
    <t>The Next Network</t>
  </si>
  <si>
    <t>Hank Boehme</t>
  </si>
  <si>
    <t>Carissa Vanden Berk Clark</t>
  </si>
  <si>
    <t>Education: Local University</t>
  </si>
  <si>
    <t>St. Louis University</t>
  </si>
  <si>
    <t>Juliet Milton</t>
  </si>
  <si>
    <t>Service Providers: Violence Prevention</t>
  </si>
  <si>
    <t>Patrick Miller</t>
  </si>
  <si>
    <t xml:space="preserve">Statewide ROSC </t>
  </si>
  <si>
    <t>Nicole List</t>
  </si>
  <si>
    <t>Judicial: Probation</t>
  </si>
  <si>
    <t>Macoupin County Drug Court/Locust Street</t>
  </si>
  <si>
    <t>Maria Clark</t>
  </si>
  <si>
    <t>Locust Street Resource Center/Living Room program</t>
  </si>
  <si>
    <t>Christine White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</si>
  <si>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</si>
  <si>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</si>
  <si>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</si>
  <si>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</si>
  <si>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</si>
  <si>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</si>
  <si>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Other</t>
  </si>
  <si>
    <t>Business: Chamber of Commerce</t>
  </si>
  <si>
    <t>Recovery Supports</t>
  </si>
  <si>
    <t>Recovery Supports: 12 step or other group</t>
  </si>
  <si>
    <t>Recovery Supports: Housing</t>
  </si>
  <si>
    <t>Business: Other</t>
  </si>
  <si>
    <t>Faith-based Groups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</si>
  <si>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</si>
  <si>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</si>
  <si>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</si>
  <si>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</si>
  <si>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</si>
  <si>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</si>
  <si>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</si>
  <si>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</si>
  <si>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Employment Programs</t>
  </si>
  <si>
    <t>Service Providers: Other</t>
  </si>
  <si>
    <t>State/Local/Tribal Government</t>
  </si>
  <si>
    <t>Government: Local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</si>
  <si>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</si>
  <si>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</si>
  <si>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</si>
  <si>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</si>
  <si>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</si>
  <si>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</si>
  <si>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Withdrawal Management Program</t>
  </si>
  <si>
    <t>Treatment:  Other</t>
  </si>
  <si>
    <t xml:space="preserve">Healthcare </t>
  </si>
  <si>
    <t>Healthcare: Hospital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</si>
  <si>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</si>
  <si>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</si>
  <si>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</si>
  <si>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</si>
  <si>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</si>
  <si>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</si>
  <si>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</si>
  <si>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</si>
  <si>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</si>
  <si>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</si>
  <si>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</si>
  <si>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</si>
  <si>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</si>
  <si>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</si>
  <si>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</si>
  <si>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Other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</si>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</sst>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3"/>
    </row>
    <row r="2" spans="1:2" ht="33" customHeight="1">
      <c r="A2" s="2" t="s">
        <v>1</v>
      </c>
      <c r="B2" s="14"/>
    </row>
    <row r="3" spans="1:2" ht="33" customHeight="1">
      <c r="A3" s="5" t="s">
        <v>2</v>
      </c>
      <c r="B3" s="13"/>
    </row>
    <row r="4" spans="1:2" ht="33" customHeight="1">
      <c r="A4" s="2" t="s">
        <v>3</v>
      </c>
      <c r="B4" s="14"/>
    </row>
    <row r="5" spans="1:2" ht="33" customHeight="1">
      <c r="A5" s="5" t="s">
        <v>4</v>
      </c>
      <c r="B5" s="13"/>
    </row>
    <row r="6" spans="1:2" ht="33" customHeight="1">
      <c r="A6" s="2" t="s">
        <v>5</v>
      </c>
      <c r="B6" s="14"/>
    </row>
    <row r="7" spans="1:2" ht="33" customHeight="1">
      <c r="A7" s="5" t="s">
        <v>6</v>
      </c>
      <c r="B7" s="13"/>
    </row>
    <row r="8" spans="1:2" ht="33" customHeight="1">
      <c r="A8" s="3" t="s">
        <v>7</v>
      </c>
      <c r="B8" s="14"/>
    </row>
    <row r="9" spans="1:2" ht="33" customHeight="1">
      <c r="A9" s="5" t="s">
        <v>8</v>
      </c>
      <c r="B9" s="13"/>
    </row>
    <row r="10" spans="1:2" ht="33" customHeight="1">
      <c r="A10" s="2" t="s">
        <v>9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26" workbookViewId="0">
      <selection activeCell="C28" sqref="C28"/>
    </sheetView>
  </sheetViews>
  <sheetFormatPr defaultRowHeight="15.6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3.6" thickTop="1" thickBot="1">
      <c r="A1" s="20" t="s">
        <v>10</v>
      </c>
      <c r="B1" s="20" t="s">
        <v>11</v>
      </c>
      <c r="C1" s="20" t="s">
        <v>12</v>
      </c>
      <c r="D1" s="20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1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2" t="s">
        <v>26</v>
      </c>
      <c r="R1" s="23" t="s">
        <v>27</v>
      </c>
    </row>
    <row r="2" spans="1:18" ht="64.5">
      <c r="A2" s="16" t="s">
        <v>28</v>
      </c>
      <c r="B2" s="18">
        <v>45866</v>
      </c>
      <c r="C2" s="24" t="s">
        <v>29</v>
      </c>
      <c r="D2" s="16" t="s">
        <v>30</v>
      </c>
      <c r="E2" s="15">
        <v>1</v>
      </c>
      <c r="F2" s="15">
        <v>1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2</v>
      </c>
      <c r="R2" s="25" t="s">
        <v>31</v>
      </c>
    </row>
    <row r="3" spans="1:18" ht="32.25">
      <c r="A3" s="16" t="s">
        <v>32</v>
      </c>
      <c r="B3" s="18">
        <v>45866</v>
      </c>
      <c r="C3" s="24" t="s">
        <v>33</v>
      </c>
      <c r="D3" s="16" t="s">
        <v>34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16.5">
      <c r="A4" s="16" t="s">
        <v>35</v>
      </c>
      <c r="B4" s="18">
        <v>45866</v>
      </c>
      <c r="C4" s="24" t="s">
        <v>36</v>
      </c>
      <c r="D4" s="16" t="s">
        <v>37</v>
      </c>
      <c r="E4" s="15">
        <v>1</v>
      </c>
      <c r="F4" s="15">
        <v>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2</v>
      </c>
      <c r="R4" s="25"/>
    </row>
    <row r="5" spans="1:18" ht="16.5">
      <c r="A5" s="16" t="s">
        <v>38</v>
      </c>
      <c r="B5" s="18">
        <v>45866</v>
      </c>
      <c r="C5" s="24" t="s">
        <v>39</v>
      </c>
      <c r="D5" s="16" t="s">
        <v>40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6.5">
      <c r="A6" s="16" t="s">
        <v>41</v>
      </c>
      <c r="B6" s="18">
        <v>45866</v>
      </c>
      <c r="C6" s="24" t="s">
        <v>39</v>
      </c>
      <c r="D6" s="16" t="s">
        <v>42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2.25">
      <c r="A7" s="16" t="s">
        <v>43</v>
      </c>
      <c r="B7" s="18">
        <v>45866</v>
      </c>
      <c r="C7" s="24" t="s">
        <v>44</v>
      </c>
      <c r="D7" s="16" t="s">
        <v>45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6.5">
      <c r="A8" s="16" t="s">
        <v>46</v>
      </c>
      <c r="B8" s="18">
        <v>45866</v>
      </c>
      <c r="C8" s="24" t="s">
        <v>39</v>
      </c>
      <c r="D8" s="16" t="s">
        <v>42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32.25">
      <c r="A9" s="16" t="s">
        <v>47</v>
      </c>
      <c r="B9" s="18">
        <v>45866</v>
      </c>
      <c r="C9" s="24" t="s">
        <v>48</v>
      </c>
      <c r="D9" s="16" t="s">
        <v>30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2.25">
      <c r="A10" s="16" t="s">
        <v>49</v>
      </c>
      <c r="B10" s="18">
        <v>45866</v>
      </c>
      <c r="C10" s="24" t="s">
        <v>50</v>
      </c>
      <c r="D10" s="16" t="s">
        <v>51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32.25">
      <c r="A11" s="16" t="s">
        <v>52</v>
      </c>
      <c r="B11" s="18">
        <v>45866</v>
      </c>
      <c r="C11" s="24" t="s">
        <v>44</v>
      </c>
      <c r="D11" s="16" t="s">
        <v>53</v>
      </c>
      <c r="E11" s="15">
        <v>1</v>
      </c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2</v>
      </c>
      <c r="R11" s="25"/>
    </row>
    <row r="12" spans="1:18" ht="32.25">
      <c r="A12" s="16" t="s">
        <v>54</v>
      </c>
      <c r="B12" s="18">
        <v>45866</v>
      </c>
      <c r="C12" s="24" t="s">
        <v>55</v>
      </c>
      <c r="D12" s="16" t="s">
        <v>56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48.75">
      <c r="A13" s="16" t="s">
        <v>57</v>
      </c>
      <c r="B13" s="18">
        <v>45866</v>
      </c>
      <c r="C13" s="24" t="s">
        <v>58</v>
      </c>
      <c r="D13" s="16" t="s">
        <v>59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/>
    </row>
    <row r="14" spans="1:18" ht="32.25">
      <c r="A14" s="16" t="s">
        <v>60</v>
      </c>
      <c r="B14" s="18">
        <v>45866</v>
      </c>
      <c r="C14" s="24" t="s">
        <v>61</v>
      </c>
      <c r="D14" s="16" t="s">
        <v>62</v>
      </c>
      <c r="E14" s="15">
        <v>1</v>
      </c>
      <c r="F14" s="15">
        <v>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32.25">
      <c r="A15" s="16" t="s">
        <v>63</v>
      </c>
      <c r="B15" s="18">
        <v>45866</v>
      </c>
      <c r="C15" s="24" t="s">
        <v>58</v>
      </c>
      <c r="D15" s="16" t="s">
        <v>64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2.25">
      <c r="A16" s="16" t="s">
        <v>65</v>
      </c>
      <c r="B16" s="18">
        <v>45866</v>
      </c>
      <c r="C16" s="24" t="s">
        <v>66</v>
      </c>
      <c r="D16" s="16" t="s">
        <v>67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48.75">
      <c r="A17" s="16" t="s">
        <v>68</v>
      </c>
      <c r="B17" s="18">
        <v>45866</v>
      </c>
      <c r="C17" s="24" t="s">
        <v>50</v>
      </c>
      <c r="D17" s="16" t="s">
        <v>69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48.75">
      <c r="A18" s="16" t="s">
        <v>70</v>
      </c>
      <c r="B18" s="18">
        <v>45866</v>
      </c>
      <c r="C18" s="24" t="s">
        <v>71</v>
      </c>
      <c r="D18" s="16" t="s">
        <v>72</v>
      </c>
      <c r="E18" s="15">
        <v>1</v>
      </c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2</v>
      </c>
      <c r="R18" s="25"/>
    </row>
    <row r="19" spans="1:18" ht="32.25">
      <c r="A19" s="16" t="s">
        <v>73</v>
      </c>
      <c r="B19" s="18">
        <v>45894</v>
      </c>
      <c r="C19" s="24" t="s">
        <v>74</v>
      </c>
      <c r="D19" s="16" t="s">
        <v>75</v>
      </c>
      <c r="E19" s="15"/>
      <c r="F19" s="15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16.5">
      <c r="A20" s="16" t="s">
        <v>76</v>
      </c>
      <c r="B20" s="18">
        <v>45894</v>
      </c>
      <c r="C20" s="24" t="s">
        <v>77</v>
      </c>
      <c r="D20" s="16" t="s">
        <v>37</v>
      </c>
      <c r="E20" s="15"/>
      <c r="F20" s="15">
        <v>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16.5">
      <c r="A21" s="16" t="s">
        <v>78</v>
      </c>
      <c r="B21" s="18">
        <v>45866</v>
      </c>
      <c r="C21" s="24" t="s">
        <v>79</v>
      </c>
      <c r="D21" s="16" t="s">
        <v>80</v>
      </c>
      <c r="E21" s="15">
        <v>1</v>
      </c>
      <c r="F21" s="15">
        <v>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2</v>
      </c>
      <c r="R21" s="25"/>
    </row>
    <row r="22" spans="1:18" ht="32.25">
      <c r="A22" s="16" t="s">
        <v>81</v>
      </c>
      <c r="B22" s="18">
        <v>45894</v>
      </c>
      <c r="C22" s="24" t="s">
        <v>48</v>
      </c>
      <c r="D22" s="16" t="s">
        <v>42</v>
      </c>
      <c r="E22" s="15"/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/>
    </row>
    <row r="23" spans="1:18" ht="32.25">
      <c r="A23" s="16" t="s">
        <v>82</v>
      </c>
      <c r="B23" s="18">
        <v>45866</v>
      </c>
      <c r="C23" s="24" t="s">
        <v>83</v>
      </c>
      <c r="D23" s="16" t="s">
        <v>84</v>
      </c>
      <c r="E23" s="15">
        <v>1</v>
      </c>
      <c r="F23" s="15">
        <v>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2</v>
      </c>
      <c r="R23" s="25"/>
    </row>
    <row r="24" spans="1:18" ht="32.25">
      <c r="A24" s="16" t="s">
        <v>85</v>
      </c>
      <c r="B24" s="18">
        <v>45894</v>
      </c>
      <c r="C24" s="24" t="s">
        <v>86</v>
      </c>
      <c r="D24" s="16" t="s">
        <v>51</v>
      </c>
      <c r="E24" s="15"/>
      <c r="F24" s="15">
        <v>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/>
    </row>
    <row r="25" spans="1:18" ht="16.5">
      <c r="A25" s="16" t="s">
        <v>87</v>
      </c>
      <c r="B25" s="18">
        <v>45894</v>
      </c>
      <c r="C25" s="24" t="s">
        <v>58</v>
      </c>
      <c r="D25" s="16" t="s">
        <v>88</v>
      </c>
      <c r="E25" s="15"/>
      <c r="F25" s="15">
        <v>1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32.25">
      <c r="A26" s="16" t="s">
        <v>89</v>
      </c>
      <c r="B26" s="18">
        <v>45894</v>
      </c>
      <c r="C26" s="24" t="s">
        <v>90</v>
      </c>
      <c r="D26" s="16" t="s">
        <v>91</v>
      </c>
      <c r="E26" s="15"/>
      <c r="F26" s="15">
        <v>1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48.75">
      <c r="A27" s="16" t="s">
        <v>92</v>
      </c>
      <c r="B27" s="18">
        <v>45894</v>
      </c>
      <c r="C27" s="24" t="s">
        <v>39</v>
      </c>
      <c r="D27" s="16" t="s">
        <v>93</v>
      </c>
      <c r="E27" s="15"/>
      <c r="F27" s="15">
        <v>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2.25">
      <c r="A28" s="16" t="s">
        <v>94</v>
      </c>
      <c r="B28" s="18">
        <v>45894</v>
      </c>
      <c r="C28" s="24" t="s">
        <v>33</v>
      </c>
      <c r="D28" s="16" t="s">
        <v>88</v>
      </c>
      <c r="E28" s="15"/>
      <c r="F28" s="15">
        <v>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16.149999999999999" thickBot="1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149999999999999" thickBot="1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149999999999999" thickBot="1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149999999999999" thickBot="1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149999999999999" thickBot="1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149999999999999" thickBot="1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149999999999999" thickBot="1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149999999999999" thickBot="1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149999999999999" thickBot="1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149999999999999" thickBot="1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149999999999999" thickBot="1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149999999999999" thickBot="1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149999999999999" thickBot="1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149999999999999" thickBot="1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149999999999999" thickBot="1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149999999999999" thickBot="1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149999999999999" thickBot="1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149999999999999" thickBot="1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149999999999999" thickBot="1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149999999999999" thickBot="1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149999999999999" thickBot="1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149999999999999" thickBot="1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149999999999999" thickBot="1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149999999999999" thickBot="1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149999999999999" thickBot="1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149999999999999" thickBot="1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149999999999999" thickBot="1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149999999999999" thickBot="1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149999999999999" thickBot="1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149999999999999" thickBot="1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149999999999999" thickBot="1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149999999999999" thickBot="1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149999999999999" thickBot="1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149999999999999" thickBot="1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149999999999999" thickBot="1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149999999999999" thickBot="1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149999999999999" thickBot="1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149999999999999" thickBot="1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149999999999999" thickBot="1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149999999999999" thickBot="1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149999999999999" thickBot="1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149999999999999" thickBot="1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149999999999999" thickBot="1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149999999999999" thickBot="1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149999999999999" thickBot="1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149999999999999" thickBot="1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149999999999999" thickBot="1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149999999999999" thickBot="1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149999999999999" thickBot="1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149999999999999" thickBot="1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149999999999999" thickBot="1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149999999999999" thickBot="1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149999999999999" thickBot="1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149999999999999" thickBot="1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149999999999999" thickBot="1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149999999999999" thickBot="1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149999999999999" thickBot="1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149999999999999" thickBot="1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149999999999999" thickBot="1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149999999999999" thickBot="1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149999999999999" thickBot="1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149999999999999" thickBot="1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149999999999999" thickBot="1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149999999999999" thickBot="1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149999999999999" thickBot="1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149999999999999" thickBot="1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149999999999999" thickBot="1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149999999999999" thickBot="1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149999999999999" thickBot="1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149999999999999" thickBot="1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149999999999999" thickBot="1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149999999999999" thickBot="1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149999999999999" thickBot="1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149999999999999" thickBot="1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149999999999999" thickBot="1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149999999999999" thickBot="1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149999999999999" thickBot="1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149999999999999" thickBot="1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149999999999999" thickBot="1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149999999999999" thickBot="1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149999999999999" thickBot="1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149999999999999" thickBot="1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149999999999999" thickBot="1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149999999999999" thickBot="1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149999999999999" thickBot="1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149999999999999" thickBot="1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149999999999999" thickBot="1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149999999999999" thickBot="1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149999999999999" thickBot="1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149999999999999" thickBot="1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149999999999999" thickBot="1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149999999999999" thickBot="1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149999999999999" thickBot="1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149999999999999" thickBot="1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149999999999999" thickBot="1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149999999999999" thickBot="1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149999999999999" thickBot="1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149999999999999" thickBot="1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149999999999999" thickBot="1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149999999999999" thickBot="1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149999999999999" thickBot="1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149999999999999" thickBot="1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149999999999999" thickBot="1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149999999999999" thickBot="1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149999999999999" thickBot="1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149999999999999" thickBot="1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149999999999999" thickBot="1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149999999999999" thickBot="1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149999999999999" thickBot="1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149999999999999" thickBot="1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149999999999999" thickBot="1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149999999999999" thickBot="1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149999999999999" thickBot="1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149999999999999" thickBot="1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149999999999999" thickBot="1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149999999999999" thickBot="1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149999999999999" thickBot="1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149999999999999" thickBot="1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149999999999999" thickBot="1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149999999999999" thickBot="1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149999999999999" thickBot="1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149999999999999" thickBot="1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149999999999999" thickBot="1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149999999999999" thickBot="1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149999999999999" thickBot="1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149999999999999" thickBot="1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149999999999999" thickBot="1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149999999999999" thickBot="1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149999999999999" thickBot="1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149999999999999" thickBot="1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149999999999999" thickBot="1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149999999999999" thickBot="1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149999999999999" thickBot="1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149999999999999" thickBot="1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149999999999999" thickBot="1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149999999999999" thickBot="1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149999999999999" thickBot="1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149999999999999" thickBot="1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149999999999999" thickBot="1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149999999999999" thickBot="1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149999999999999" thickBot="1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149999999999999" thickBot="1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149999999999999" thickBot="1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149999999999999" thickBot="1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149999999999999" thickBot="1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149999999999999" thickBot="1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149999999999999" thickBot="1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149999999999999" thickBot="1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149999999999999" thickBot="1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149999999999999" thickBot="1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149999999999999" thickBot="1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149999999999999" thickBot="1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149999999999999" thickBot="1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149999999999999" thickBot="1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149999999999999" thickBot="1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149999999999999" thickBot="1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149999999999999" thickBot="1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149999999999999" thickBot="1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149999999999999" thickBot="1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149999999999999" thickBot="1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149999999999999" thickBot="1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149999999999999" thickBot="1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149999999999999" thickBot="1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149999999999999" thickBot="1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149999999999999" thickBot="1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149999999999999" thickBot="1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149999999999999" thickBot="1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149999999999999" thickBot="1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149999999999999" thickBot="1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149999999999999" thickBot="1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149999999999999" thickBot="1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149999999999999" thickBot="1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149999999999999" thickBot="1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149999999999999" thickBot="1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149999999999999" thickBot="1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149999999999999" thickBot="1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149999999999999" thickBot="1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149999999999999" thickBot="1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149999999999999" thickBot="1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149999999999999" thickBot="1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149999999999999" thickBot="1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149999999999999" thickBot="1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149999999999999" thickBot="1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149999999999999" thickBot="1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149999999999999" thickBot="1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149999999999999" thickBot="1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149999999999999" thickBot="1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149999999999999" thickBot="1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149999999999999" thickBot="1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149999999999999" thickBot="1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149999999999999" thickBot="1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149999999999999" thickBot="1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149999999999999" thickBot="1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149999999999999" thickBot="1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149999999999999" thickBot="1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149999999999999" thickBot="1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149999999999999" thickBot="1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149999999999999" thickBot="1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149999999999999" thickBot="1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149999999999999" thickBot="1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149999999999999" thickBot="1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149999999999999" thickBot="1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149999999999999" thickBot="1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149999999999999" thickBot="1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149999999999999" thickBot="1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149999999999999" thickBot="1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149999999999999" thickBot="1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149999999999999" thickBot="1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149999999999999" thickBot="1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149999999999999" thickBot="1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149999999999999" thickBot="1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149999999999999" thickBot="1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149999999999999" thickBot="1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149999999999999" thickBot="1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149999999999999" thickBot="1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149999999999999" thickBot="1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149999999999999" thickBot="1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149999999999999" thickBot="1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149999999999999" thickBot="1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149999999999999" thickBot="1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149999999999999" thickBot="1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149999999999999" thickBot="1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149999999999999" thickBot="1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95</v>
      </c>
      <c r="B1" s="28"/>
      <c r="C1" s="29"/>
      <c r="D1" s="29"/>
      <c r="E1" s="29"/>
      <c r="F1" s="30"/>
      <c r="J1" t="s">
        <v>96</v>
      </c>
      <c r="K1" t="s">
        <v>97</v>
      </c>
    </row>
    <row r="2" spans="1:11" ht="39.950000000000003" customHeight="1">
      <c r="A2" s="6" t="s">
        <v>12</v>
      </c>
      <c r="B2" s="26" t="s">
        <v>98</v>
      </c>
      <c r="C2" s="27"/>
      <c r="D2" s="27"/>
      <c r="E2" s="27"/>
      <c r="F2" s="31"/>
      <c r="J2" s="12" t="s">
        <v>99</v>
      </c>
      <c r="K2">
        <f>COUNTIF('2. ROSC Active'!C2:C251,J2)</f>
        <v>0</v>
      </c>
    </row>
    <row r="3" spans="1:11" ht="39.950000000000003" customHeight="1">
      <c r="A3" s="8" t="s">
        <v>100</v>
      </c>
      <c r="B3" s="7" t="s">
        <v>36</v>
      </c>
      <c r="C3" s="7" t="s">
        <v>77</v>
      </c>
      <c r="D3" s="7" t="s">
        <v>101</v>
      </c>
      <c r="E3" s="7"/>
      <c r="F3" s="9"/>
      <c r="J3" s="12" t="s">
        <v>102</v>
      </c>
      <c r="K3">
        <f>COUNTIF('2. ROSC Active'!C2:C251,J3)</f>
        <v>0</v>
      </c>
    </row>
    <row r="4" spans="1:11" ht="39.950000000000003" customHeight="1">
      <c r="A4" s="1" t="s">
        <v>103</v>
      </c>
      <c r="B4" s="6" t="s">
        <v>79</v>
      </c>
      <c r="C4" s="6" t="s">
        <v>104</v>
      </c>
      <c r="D4" s="6" t="s">
        <v>105</v>
      </c>
      <c r="E4" s="6" t="s">
        <v>33</v>
      </c>
      <c r="F4" s="10"/>
      <c r="J4" s="12" t="s">
        <v>106</v>
      </c>
      <c r="K4">
        <f>COUNTIF('2. ROSC Active'!C2:C251,J4)</f>
        <v>0</v>
      </c>
    </row>
    <row r="5" spans="1:11" ht="39.950000000000003" customHeight="1">
      <c r="A5" s="1" t="s">
        <v>107</v>
      </c>
      <c r="B5" s="6" t="s">
        <v>66</v>
      </c>
      <c r="C5" s="6" t="s">
        <v>55</v>
      </c>
      <c r="D5" s="6" t="s">
        <v>58</v>
      </c>
      <c r="E5" s="6"/>
      <c r="F5" s="10"/>
      <c r="J5" s="12" t="s">
        <v>108</v>
      </c>
      <c r="K5">
        <f>COUNTIF('2. ROSC Active'!C2:C251,J5)</f>
        <v>0</v>
      </c>
    </row>
    <row r="6" spans="1:11" ht="39.950000000000003" customHeight="1">
      <c r="A6" s="1" t="s">
        <v>109</v>
      </c>
      <c r="B6" s="6" t="s">
        <v>110</v>
      </c>
      <c r="C6" s="6" t="s">
        <v>111</v>
      </c>
      <c r="D6" s="6" t="s">
        <v>112</v>
      </c>
      <c r="E6" s="6"/>
      <c r="F6" s="10"/>
      <c r="J6" s="12" t="s">
        <v>113</v>
      </c>
      <c r="K6">
        <f>COUNTIF('2. ROSC Active'!C2:C251,J6)</f>
        <v>0</v>
      </c>
    </row>
    <row r="7" spans="1:11" ht="51" customHeight="1">
      <c r="A7" s="1" t="s">
        <v>114</v>
      </c>
      <c r="B7" s="6" t="s">
        <v>115</v>
      </c>
      <c r="C7" s="6" t="s">
        <v>71</v>
      </c>
      <c r="D7" s="6" t="s">
        <v>116</v>
      </c>
      <c r="E7" s="6" t="s">
        <v>86</v>
      </c>
      <c r="F7" s="6" t="s">
        <v>117</v>
      </c>
      <c r="J7" s="12" t="s">
        <v>83</v>
      </c>
      <c r="K7">
        <f>COUNTIF('2. ROSC Active'!C2:C251,J7)</f>
        <v>1</v>
      </c>
    </row>
    <row r="8" spans="1:11" ht="48.75" customHeight="1">
      <c r="A8" s="1" t="s">
        <v>118</v>
      </c>
      <c r="B8" s="6" t="s">
        <v>119</v>
      </c>
      <c r="C8" s="6" t="s">
        <v>61</v>
      </c>
      <c r="D8" s="7" t="s">
        <v>120</v>
      </c>
      <c r="E8" s="6" t="s">
        <v>121</v>
      </c>
      <c r="F8" s="6" t="s">
        <v>122</v>
      </c>
      <c r="J8" s="12" t="s">
        <v>123</v>
      </c>
      <c r="K8">
        <f>COUNTIF('2. ROSC Active'!C2:C251,J8)</f>
        <v>0</v>
      </c>
    </row>
    <row r="9" spans="1:11" ht="47.25" customHeight="1">
      <c r="A9" s="1" t="s">
        <v>124</v>
      </c>
      <c r="B9" s="6" t="s">
        <v>125</v>
      </c>
      <c r="C9" s="6" t="s">
        <v>44</v>
      </c>
      <c r="D9" s="6" t="s">
        <v>126</v>
      </c>
      <c r="E9" s="6" t="s">
        <v>127</v>
      </c>
      <c r="F9" s="10"/>
      <c r="J9" s="12" t="s">
        <v>66</v>
      </c>
      <c r="K9">
        <f>COUNTIF('2. ROSC Active'!C2:C251,J9)</f>
        <v>1</v>
      </c>
    </row>
    <row r="10" spans="1:11" ht="39.950000000000003" customHeight="1">
      <c r="A10" s="1" t="s">
        <v>128</v>
      </c>
      <c r="B10" s="6" t="s">
        <v>29</v>
      </c>
      <c r="C10" s="6" t="s">
        <v>129</v>
      </c>
      <c r="D10" s="6" t="s">
        <v>50</v>
      </c>
      <c r="E10" s="6" t="s">
        <v>39</v>
      </c>
      <c r="F10" s="10"/>
      <c r="J10" s="12" t="s">
        <v>55</v>
      </c>
      <c r="K10">
        <f>COUNTIF('2. ROSC Active'!C2:C251,J10)</f>
        <v>1</v>
      </c>
    </row>
    <row r="11" spans="1:11" ht="54.75" customHeight="1">
      <c r="A11" s="1" t="s">
        <v>130</v>
      </c>
      <c r="B11" s="6" t="s">
        <v>131</v>
      </c>
      <c r="C11" s="6" t="s">
        <v>132</v>
      </c>
      <c r="D11" s="6" t="s">
        <v>133</v>
      </c>
      <c r="E11" s="6" t="s">
        <v>134</v>
      </c>
      <c r="F11" s="6" t="s">
        <v>135</v>
      </c>
      <c r="J11" s="12" t="s">
        <v>58</v>
      </c>
      <c r="K11">
        <f>COUNTIF('2. ROSC Active'!C2:C251,J11)</f>
        <v>3</v>
      </c>
    </row>
    <row r="12" spans="1:11" ht="39.950000000000003" customHeight="1">
      <c r="A12" s="1" t="s">
        <v>136</v>
      </c>
      <c r="B12" s="6" t="s">
        <v>137</v>
      </c>
      <c r="C12" s="6" t="s">
        <v>138</v>
      </c>
      <c r="D12" s="6" t="s">
        <v>90</v>
      </c>
      <c r="E12" s="6" t="s">
        <v>139</v>
      </c>
      <c r="F12" s="10"/>
      <c r="J12" s="12" t="s">
        <v>111</v>
      </c>
      <c r="K12">
        <f>COUNTIF('2. ROSC Active'!C2:C251,J12)</f>
        <v>0</v>
      </c>
    </row>
    <row r="13" spans="1:11" ht="39.950000000000003" customHeight="1">
      <c r="A13" s="1" t="s">
        <v>140</v>
      </c>
      <c r="B13" s="6" t="s">
        <v>141</v>
      </c>
      <c r="C13" s="6" t="s">
        <v>142</v>
      </c>
      <c r="D13" s="6"/>
      <c r="E13" s="6"/>
      <c r="F13" s="10"/>
      <c r="J13" s="12" t="s">
        <v>112</v>
      </c>
      <c r="K13">
        <f>COUNTIF('2. ROSC Active'!C2:C251,J13)</f>
        <v>0</v>
      </c>
    </row>
    <row r="14" spans="1:11" ht="39.950000000000003" customHeight="1">
      <c r="A14" s="1" t="s">
        <v>143</v>
      </c>
      <c r="B14" s="6" t="s">
        <v>83</v>
      </c>
      <c r="C14" s="11" t="s">
        <v>108</v>
      </c>
      <c r="D14" s="6" t="s">
        <v>113</v>
      </c>
      <c r="E14" s="6" t="s">
        <v>123</v>
      </c>
      <c r="F14" s="10"/>
      <c r="J14" s="12" t="s">
        <v>110</v>
      </c>
      <c r="K14">
        <f>COUNTIF('2. ROSC Active'!C2:C251,J14)</f>
        <v>0</v>
      </c>
    </row>
    <row r="15" spans="1:11" ht="39.950000000000003" customHeight="1">
      <c r="A15" s="1" t="s">
        <v>144</v>
      </c>
      <c r="B15" s="6" t="s">
        <v>74</v>
      </c>
      <c r="C15" s="6" t="s">
        <v>145</v>
      </c>
      <c r="D15" s="6"/>
      <c r="E15" s="6"/>
      <c r="F15" s="10"/>
      <c r="J15" s="12" t="s">
        <v>120</v>
      </c>
      <c r="K15">
        <f>COUNTIF('2. ROSC Active'!C2:C251,J15)</f>
        <v>0</v>
      </c>
    </row>
    <row r="16" spans="1:11" ht="39.950000000000003" customHeight="1">
      <c r="A16" s="8" t="s">
        <v>146</v>
      </c>
      <c r="B16" s="7" t="s">
        <v>147</v>
      </c>
      <c r="C16" s="7"/>
      <c r="D16" s="7"/>
      <c r="E16" s="7"/>
      <c r="F16" s="10"/>
      <c r="J16" s="12" t="s">
        <v>61</v>
      </c>
      <c r="K16">
        <f>COUNTIF('2. ROSC Active'!C2:C251,J16)</f>
        <v>1</v>
      </c>
    </row>
    <row r="17" spans="1:11" ht="39.950000000000003" customHeight="1">
      <c r="A17" s="8" t="s">
        <v>148</v>
      </c>
      <c r="B17" s="6" t="s">
        <v>99</v>
      </c>
      <c r="C17" s="6" t="s">
        <v>102</v>
      </c>
      <c r="D17" s="6" t="s">
        <v>106</v>
      </c>
      <c r="E17" s="6"/>
      <c r="F17" s="10"/>
      <c r="J17" s="12" t="s">
        <v>119</v>
      </c>
      <c r="K17">
        <f>COUNTIF('2. ROSC Active'!C2:C251,J17)</f>
        <v>0</v>
      </c>
    </row>
    <row r="18" spans="1:11">
      <c r="J18" s="12" t="s">
        <v>122</v>
      </c>
      <c r="K18">
        <f>COUNTIF('2. ROSC Active'!C2:C251,J18)</f>
        <v>0</v>
      </c>
    </row>
    <row r="19" spans="1:11">
      <c r="J19" s="12" t="s">
        <v>121</v>
      </c>
      <c r="K19">
        <f>COUNTIF('2. ROSC Active'!C2:C251,J19)</f>
        <v>0</v>
      </c>
    </row>
    <row r="20" spans="1:11">
      <c r="J20" s="12" t="s">
        <v>50</v>
      </c>
      <c r="K20">
        <f>COUNTIF('2. ROSC Active'!C2:C251,J20)</f>
        <v>2</v>
      </c>
    </row>
    <row r="21" spans="1:11">
      <c r="J21" s="12" t="s">
        <v>129</v>
      </c>
      <c r="K21">
        <f>COUNTIF('2. ROSC Active'!C2:C251,J21)</f>
        <v>0</v>
      </c>
    </row>
    <row r="22" spans="1:11">
      <c r="J22" s="12" t="s">
        <v>29</v>
      </c>
      <c r="K22">
        <f>COUNTIF('2. ROSC Active'!C2:C251,J22)</f>
        <v>1</v>
      </c>
    </row>
    <row r="23" spans="1:11">
      <c r="J23" s="12" t="s">
        <v>39</v>
      </c>
      <c r="K23">
        <f>COUNTIF('2. ROSC Active'!C2:C251,J23)</f>
        <v>4</v>
      </c>
    </row>
    <row r="24" spans="1:11">
      <c r="J24" s="12" t="s">
        <v>137</v>
      </c>
      <c r="K24">
        <f>COUNTIF('2. ROSC Active'!C2:C251,J24)</f>
        <v>0</v>
      </c>
    </row>
    <row r="25" spans="1:11">
      <c r="J25" s="12" t="s">
        <v>139</v>
      </c>
      <c r="K25">
        <f>COUNTIF('2. ROSC Active'!C2:C251,J25)</f>
        <v>0</v>
      </c>
    </row>
    <row r="26" spans="1:11">
      <c r="J26" s="12" t="s">
        <v>90</v>
      </c>
      <c r="K26">
        <f>COUNTIF('2. ROSC Active'!C2:C251,J26)</f>
        <v>1</v>
      </c>
    </row>
    <row r="27" spans="1:11">
      <c r="J27" s="12" t="s">
        <v>138</v>
      </c>
      <c r="K27">
        <f>COUNTIF('2. ROSC Active'!C2:C251,J27)</f>
        <v>0</v>
      </c>
    </row>
    <row r="28" spans="1:11">
      <c r="J28" s="12" t="s">
        <v>134</v>
      </c>
      <c r="K28">
        <f>COUNTIF('2. ROSC Active'!C2:C251,J28)</f>
        <v>0</v>
      </c>
    </row>
    <row r="29" spans="1:11">
      <c r="J29" s="12" t="s">
        <v>132</v>
      </c>
      <c r="K29">
        <f>COUNTIF('2. ROSC Active'!C2:C251,J29)</f>
        <v>0</v>
      </c>
    </row>
    <row r="30" spans="1:11">
      <c r="J30" s="12" t="s">
        <v>133</v>
      </c>
      <c r="K30">
        <f>COUNTIF('2. ROSC Active'!C2:C251,J30)</f>
        <v>0</v>
      </c>
    </row>
    <row r="31" spans="1:11">
      <c r="J31" s="12" t="s">
        <v>131</v>
      </c>
      <c r="K31">
        <f>COUNTIF('2. ROSC Active'!C2:C251,J31)</f>
        <v>0</v>
      </c>
    </row>
    <row r="32" spans="1:11">
      <c r="J32" s="12" t="s">
        <v>135</v>
      </c>
      <c r="K32">
        <f>COUNTIF('2. ROSC Active'!C2:C251,J32)</f>
        <v>0</v>
      </c>
    </row>
    <row r="33" spans="10:11">
      <c r="J33" s="12" t="s">
        <v>147</v>
      </c>
      <c r="K33">
        <f>COUNTIF('2. ROSC Active'!C2:C251,J33)</f>
        <v>0</v>
      </c>
    </row>
    <row r="34" spans="10:11">
      <c r="J34" s="12" t="s">
        <v>77</v>
      </c>
      <c r="K34">
        <f>COUNTIF('2. ROSC Active'!C2:C251,J34)</f>
        <v>1</v>
      </c>
    </row>
    <row r="35" spans="10:11">
      <c r="J35" s="12" t="s">
        <v>101</v>
      </c>
      <c r="K35">
        <f>COUNTIF('2. ROSC Active'!C2:C251,J35)</f>
        <v>0</v>
      </c>
    </row>
    <row r="36" spans="10:11">
      <c r="J36" s="12" t="s">
        <v>36</v>
      </c>
      <c r="K36">
        <f>COUNTIF('2. ROSC Active'!C2:C251,J36)</f>
        <v>1</v>
      </c>
    </row>
    <row r="37" spans="10:11">
      <c r="J37" s="12" t="s">
        <v>104</v>
      </c>
      <c r="K37">
        <f>COUNTIF('2. ROSC Active'!C2:C251,J37)</f>
        <v>0</v>
      </c>
    </row>
    <row r="38" spans="10:11">
      <c r="J38" s="12" t="s">
        <v>105</v>
      </c>
      <c r="K38">
        <f>COUNTIF('2. ROSC Active'!C2:C251,J38)</f>
        <v>0</v>
      </c>
    </row>
    <row r="39" spans="10:11">
      <c r="J39" s="12" t="s">
        <v>33</v>
      </c>
      <c r="K39">
        <f>COUNTIF('2. ROSC Active'!C2:C251,J39)</f>
        <v>2</v>
      </c>
    </row>
    <row r="40" spans="10:11">
      <c r="J40" s="12" t="s">
        <v>79</v>
      </c>
      <c r="K40">
        <f>COUNTIF('2. ROSC Active'!C2:C251,J40)</f>
        <v>1</v>
      </c>
    </row>
    <row r="41" spans="10:11">
      <c r="J41" s="12" t="s">
        <v>116</v>
      </c>
      <c r="K41">
        <f>COUNTIF('2. ROSC Active'!C2:C251,J41)</f>
        <v>0</v>
      </c>
    </row>
    <row r="42" spans="10:11">
      <c r="J42" s="12" t="s">
        <v>48</v>
      </c>
      <c r="K42">
        <f>COUNTIF('2. ROSC Active'!C2:C251,J42)</f>
        <v>2</v>
      </c>
    </row>
    <row r="43" spans="10:11">
      <c r="J43" s="12" t="s">
        <v>117</v>
      </c>
      <c r="K43">
        <f>COUNTIF('2. ROSC Active'!C2:C251,J43)</f>
        <v>0</v>
      </c>
    </row>
    <row r="44" spans="10:11">
      <c r="J44" s="12" t="s">
        <v>71</v>
      </c>
      <c r="K44">
        <f>COUNTIF('2. ROSC Active'!C2:C251,J44)</f>
        <v>1</v>
      </c>
    </row>
    <row r="45" spans="10:11">
      <c r="J45" s="12" t="s">
        <v>86</v>
      </c>
      <c r="K45">
        <f>COUNTIF('2. ROSC Active'!C2:C251,J45)</f>
        <v>1</v>
      </c>
    </row>
    <row r="46" spans="10:11">
      <c r="J46" s="12" t="s">
        <v>127</v>
      </c>
      <c r="K46">
        <f>COUNTIF('2. ROSC Active'!C2:C251,J46)</f>
        <v>0</v>
      </c>
    </row>
    <row r="47" spans="10:11">
      <c r="J47" s="12" t="s">
        <v>44</v>
      </c>
      <c r="K47">
        <f>COUNTIF('2. ROSC Active'!C2:C251,J47)</f>
        <v>2</v>
      </c>
    </row>
    <row r="48" spans="10:11">
      <c r="J48" s="12" t="s">
        <v>125</v>
      </c>
      <c r="K48">
        <f>COUNTIF('2. ROSC Active'!C2:C251,J48)</f>
        <v>0</v>
      </c>
    </row>
    <row r="49" spans="10:11">
      <c r="J49" s="12" t="s">
        <v>126</v>
      </c>
      <c r="K49">
        <f>COUNTIF('2. ROSC Active'!C2:C251,J49)</f>
        <v>0</v>
      </c>
    </row>
    <row r="50" spans="10:11">
      <c r="J50" s="12" t="s">
        <v>141</v>
      </c>
      <c r="K50">
        <f>COUNTIF('2. ROSC Active'!C2:C251,J50)</f>
        <v>0</v>
      </c>
    </row>
    <row r="51" spans="10:11">
      <c r="J51" s="12" t="s">
        <v>142</v>
      </c>
      <c r="K51">
        <f>COUNTIF('2. ROSC Active'!C2:C251,J51)</f>
        <v>0</v>
      </c>
    </row>
    <row r="52" spans="10:11">
      <c r="J52" s="12" t="s">
        <v>74</v>
      </c>
      <c r="K52">
        <f>COUNTIF('2. ROSC Active'!C2:C251,J52)</f>
        <v>1</v>
      </c>
    </row>
    <row r="53" spans="10:11">
      <c r="J53" s="12" t="s">
        <v>145</v>
      </c>
      <c r="K53">
        <f>COUNTIF('2. ROSC Active'!C2:C251,J53)</f>
        <v>0</v>
      </c>
    </row>
    <row r="55" spans="10:11">
      <c r="J55" s="12" t="s">
        <v>149</v>
      </c>
      <c r="K55">
        <f>SUM(K2:K53)</f>
        <v>27</v>
      </c>
    </row>
    <row r="56" spans="10:11">
      <c r="J56" s="12" t="s">
        <v>150</v>
      </c>
      <c r="K56">
        <f>COUNTIF(K2:K53, "&gt;0")</f>
        <v>18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F755AB-B34B-4425-BF40-EDD5A0AFC086}"/>
</file>

<file path=customXml/itemProps2.xml><?xml version="1.0" encoding="utf-8"?>
<ds:datastoreItem xmlns:ds="http://schemas.openxmlformats.org/officeDocument/2006/customXml" ds:itemID="{15A7A4F8-AE6A-4FC4-8DAF-880A086DD11D}"/>
</file>

<file path=customXml/itemProps3.xml><?xml version="1.0" encoding="utf-8"?>
<ds:datastoreItem xmlns:ds="http://schemas.openxmlformats.org/officeDocument/2006/customXml" ds:itemID="{2669324B-7302-4554-B3F2-6D39CE604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2025-09-15T15:11:33Z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